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2180" windowHeight="9255"/>
  </bookViews>
  <sheets>
    <sheet name="Tabelle A6.1-1 " sheetId="5" r:id="rId1"/>
  </sheets>
  <definedNames>
    <definedName name="berufsausbildung">'Tabelle A6.1-1 '!$E$5</definedName>
    <definedName name="_xlnm.Print_Area" localSheetId="0">'Tabelle A6.1-1 '!$A$1:$S$41</definedName>
    <definedName name="HTML_CodePage" hidden="1">1252</definedName>
    <definedName name="HTML_Control" hidden="1">{"'NAA'!$A$1:$Q$35"}</definedName>
    <definedName name="HTML_Description" hidden="1">""</definedName>
    <definedName name="HTML_Email" hidden="1">"Smigielski@bibb.de"</definedName>
    <definedName name="HTML_Header" hidden="1">"Tabelle1: Neu abgeschlossene Ausbildungsverträge 1999 nach Ländern und Wirtschaftsbereichen"</definedName>
    <definedName name="HTML_LastUpdate" hidden="1">"14.02.00"</definedName>
    <definedName name="HTML_LineAfter" hidden="1">FALSE</definedName>
    <definedName name="HTML_LineBefore" hidden="1">TRUE</definedName>
    <definedName name="HTML_Name" hidden="1">"Ingeborg Smigielski"</definedName>
    <definedName name="HTML_OBDlg2" hidden="1">TRUE</definedName>
    <definedName name="HTML_OBDlg4" hidden="1">TRUE</definedName>
    <definedName name="HTML_OS" hidden="1">0</definedName>
    <definedName name="HTML_PathFile" hidden="1">"X:\BBB309\Tabellen\InterNet\html\Tabelle1.htm"</definedName>
    <definedName name="HTML_Title" hidden="1">"Tabelle1"</definedName>
    <definedName name="hzb">'Tabelle A6.1-1 '!$E$24</definedName>
    <definedName name="integration">'Tabelle A6.1-1 '!$E$13</definedName>
  </definedNames>
  <calcPr calcId="145621"/>
</workbook>
</file>

<file path=xl/calcChain.xml><?xml version="1.0" encoding="utf-8"?>
<calcChain xmlns="http://schemas.openxmlformats.org/spreadsheetml/2006/main">
  <c r="L11" i="5" l="1"/>
  <c r="L15" i="5" l="1"/>
  <c r="L16" i="5"/>
  <c r="L17" i="5"/>
  <c r="L18" i="5"/>
  <c r="L19" i="5"/>
  <c r="L20" i="5"/>
  <c r="L21" i="5"/>
  <c r="L22" i="5"/>
  <c r="L23" i="5"/>
  <c r="L14" i="5"/>
  <c r="J15" i="5"/>
  <c r="J16" i="5"/>
  <c r="J17" i="5"/>
  <c r="J18" i="5"/>
  <c r="J19" i="5"/>
  <c r="J20" i="5"/>
  <c r="J21" i="5"/>
  <c r="J22" i="5"/>
  <c r="J23" i="5"/>
  <c r="J14" i="5"/>
  <c r="H14" i="5"/>
  <c r="S7" i="5" l="1"/>
  <c r="R6" i="5"/>
  <c r="R7" i="5"/>
  <c r="P6" i="5"/>
  <c r="P7" i="5"/>
  <c r="N6" i="5"/>
  <c r="N7" i="5"/>
  <c r="L6" i="5"/>
  <c r="L7" i="5"/>
  <c r="J6" i="5"/>
  <c r="J7" i="5"/>
  <c r="F7" i="5" l="1"/>
  <c r="D7" i="5"/>
  <c r="S35" i="5" l="1"/>
  <c r="S36" i="5"/>
  <c r="S37" i="5"/>
  <c r="S38" i="5"/>
  <c r="S39" i="5"/>
  <c r="S34" i="5"/>
  <c r="S5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8" i="5"/>
  <c r="S9" i="5"/>
  <c r="S10" i="5"/>
  <c r="S11" i="5"/>
  <c r="S12" i="5"/>
  <c r="S6" i="5"/>
  <c r="D31" i="5" l="1"/>
  <c r="D26" i="5"/>
  <c r="D27" i="5"/>
  <c r="D28" i="5"/>
  <c r="D25" i="5"/>
  <c r="D15" i="5"/>
  <c r="D16" i="5"/>
  <c r="D17" i="5"/>
  <c r="D18" i="5"/>
  <c r="D19" i="5"/>
  <c r="D20" i="5"/>
  <c r="D21" i="5"/>
  <c r="D22" i="5"/>
  <c r="D23" i="5"/>
  <c r="D14" i="5"/>
  <c r="D8" i="5"/>
  <c r="D9" i="5"/>
  <c r="D10" i="5"/>
  <c r="D11" i="5"/>
  <c r="D12" i="5"/>
  <c r="D6" i="5"/>
  <c r="F6" i="5" l="1"/>
  <c r="E30" i="5"/>
  <c r="F31" i="5"/>
  <c r="F26" i="5"/>
  <c r="F27" i="5"/>
  <c r="F28" i="5"/>
  <c r="F25" i="5"/>
  <c r="F15" i="5"/>
  <c r="F16" i="5"/>
  <c r="F17" i="5"/>
  <c r="F18" i="5"/>
  <c r="F19" i="5"/>
  <c r="F20" i="5"/>
  <c r="F21" i="5"/>
  <c r="F22" i="5"/>
  <c r="F23" i="5"/>
  <c r="F14" i="5"/>
  <c r="F8" i="5"/>
  <c r="F9" i="5"/>
  <c r="F10" i="5"/>
  <c r="F11" i="5"/>
  <c r="F12" i="5"/>
  <c r="H6" i="5" l="1"/>
  <c r="J8" i="5"/>
  <c r="L8" i="5"/>
  <c r="N8" i="5"/>
  <c r="P8" i="5"/>
  <c r="R8" i="5"/>
  <c r="H15" i="5" l="1"/>
  <c r="H17" i="5"/>
  <c r="H19" i="5"/>
  <c r="H21" i="5"/>
  <c r="H23" i="5"/>
  <c r="H16" i="5"/>
  <c r="H18" i="5"/>
  <c r="H20" i="5"/>
  <c r="H22" i="5"/>
  <c r="H26" i="5"/>
  <c r="H28" i="5"/>
  <c r="H27" i="5"/>
  <c r="H25" i="5"/>
  <c r="H31" i="5"/>
  <c r="H9" i="5"/>
  <c r="H11" i="5"/>
  <c r="H7" i="5"/>
  <c r="H12" i="5"/>
  <c r="H10" i="5"/>
  <c r="H8" i="5"/>
  <c r="R31" i="5"/>
  <c r="P31" i="5"/>
  <c r="N31" i="5"/>
  <c r="L31" i="5"/>
  <c r="J31" i="5"/>
  <c r="R26" i="5"/>
  <c r="R27" i="5"/>
  <c r="R28" i="5"/>
  <c r="R25" i="5"/>
  <c r="R15" i="5"/>
  <c r="R16" i="5"/>
  <c r="R17" i="5"/>
  <c r="R18" i="5"/>
  <c r="R19" i="5"/>
  <c r="R20" i="5"/>
  <c r="R21" i="5"/>
  <c r="R22" i="5"/>
  <c r="R23" i="5"/>
  <c r="R14" i="5"/>
  <c r="R9" i="5"/>
  <c r="R10" i="5"/>
  <c r="R11" i="5"/>
  <c r="R12" i="5"/>
  <c r="P26" i="5"/>
  <c r="P27" i="5"/>
  <c r="P28" i="5"/>
  <c r="P25" i="5"/>
  <c r="P15" i="5"/>
  <c r="P16" i="5"/>
  <c r="P17" i="5"/>
  <c r="P18" i="5"/>
  <c r="P19" i="5"/>
  <c r="P20" i="5"/>
  <c r="P21" i="5"/>
  <c r="P22" i="5"/>
  <c r="P23" i="5"/>
  <c r="P14" i="5"/>
  <c r="P9" i="5"/>
  <c r="P10" i="5"/>
  <c r="P11" i="5"/>
  <c r="P12" i="5"/>
  <c r="N26" i="5"/>
  <c r="N27" i="5"/>
  <c r="N28" i="5"/>
  <c r="N25" i="5"/>
  <c r="L26" i="5"/>
  <c r="L27" i="5"/>
  <c r="L28" i="5"/>
  <c r="L25" i="5"/>
  <c r="N15" i="5"/>
  <c r="N16" i="5"/>
  <c r="N17" i="5"/>
  <c r="N18" i="5"/>
  <c r="N19" i="5"/>
  <c r="N20" i="5"/>
  <c r="N21" i="5"/>
  <c r="N22" i="5"/>
  <c r="N23" i="5"/>
  <c r="N14" i="5"/>
  <c r="N9" i="5"/>
  <c r="N10" i="5"/>
  <c r="N11" i="5"/>
  <c r="N12" i="5"/>
  <c r="L9" i="5"/>
  <c r="L10" i="5"/>
  <c r="L12" i="5"/>
  <c r="J26" i="5"/>
  <c r="J27" i="5"/>
  <c r="J28" i="5"/>
  <c r="J25" i="5"/>
  <c r="J9" i="5"/>
  <c r="J10" i="5"/>
  <c r="J11" i="5"/>
  <c r="J12" i="5"/>
</calcChain>
</file>

<file path=xl/sharedStrings.xml><?xml version="1.0" encoding="utf-8"?>
<sst xmlns="http://schemas.openxmlformats.org/spreadsheetml/2006/main" count="84" uniqueCount="68">
  <si>
    <t>Sektor: Berufsausbildung</t>
  </si>
  <si>
    <t>Sektor: Integration in Ausbildung (Übergangsbereich)</t>
  </si>
  <si>
    <t>Sektor: Erwerb HZB (Sek II)</t>
  </si>
  <si>
    <t>Arbeitslose Jugendliche unter 20 Jahren (Jahresdurchschnitt)</t>
  </si>
  <si>
    <t>I</t>
  </si>
  <si>
    <t>II</t>
  </si>
  <si>
    <t>II 10</t>
  </si>
  <si>
    <t>III</t>
  </si>
  <si>
    <t>IV</t>
  </si>
  <si>
    <t>Anzahl</t>
  </si>
  <si>
    <t>I 01</t>
  </si>
  <si>
    <t>I 02</t>
  </si>
  <si>
    <t>I 03</t>
  </si>
  <si>
    <t>I 04</t>
  </si>
  <si>
    <t>I 05</t>
  </si>
  <si>
    <t>I 06</t>
  </si>
  <si>
    <t>II 01</t>
  </si>
  <si>
    <t>II 02</t>
  </si>
  <si>
    <t>II 03</t>
  </si>
  <si>
    <t>II 04</t>
  </si>
  <si>
    <t>II 05</t>
  </si>
  <si>
    <t>II 06</t>
  </si>
  <si>
    <t>II 07</t>
  </si>
  <si>
    <t>II 08</t>
  </si>
  <si>
    <t>II 09</t>
  </si>
  <si>
    <t>III 01</t>
  </si>
  <si>
    <t>III 02</t>
  </si>
  <si>
    <t>III 03</t>
  </si>
  <si>
    <t>III 04</t>
  </si>
  <si>
    <t>Ausbildungsplatzangebot</t>
  </si>
  <si>
    <t>Ausgewählte Referenzgrößen</t>
  </si>
  <si>
    <t>Berufsausbildung im dualen System nach BBiG (anerkannte Ausbildungsberufen) inkl. vergleichbare Berufsausbildung (§ 3 Abs. 2 Nr. 3 BBiG)</t>
  </si>
  <si>
    <t>Vollqualifizierende Berufsabschlüsse an Berufsfachschulen nach BBiG/HwO</t>
  </si>
  <si>
    <t>Berufsfachschulen vollqualifizierend außerhalb BBiG/HWO</t>
  </si>
  <si>
    <t>Bildungsgänge an Berufsfachschulen, die einen allgemeinbildenden Abschluss der Sekundarstufe I vermitteln</t>
  </si>
  <si>
    <t>Bildungsgänge an Berufsfachschulen, die eine berufliche Grundbildung vermitteln, die angerechnet werden kann</t>
  </si>
  <si>
    <t>Berufsgrundbildungsjahr (Vollzeit/Schulisch)</t>
  </si>
  <si>
    <t>Bildungsgänge an Berufsfachschulen, die eine berufliche Grundbildung vermitteln, ohne Anrechnung</t>
  </si>
  <si>
    <t>Pflichtpraktika vor der Erzieherausbildung an beruflichen Schulen</t>
  </si>
  <si>
    <t>Berufsvorbereitende Bildungsgänge der Bundesagentur für Arbeit</t>
  </si>
  <si>
    <t>Einstiegsqualifizierung (Bundesagentur für Arbeit)</t>
  </si>
  <si>
    <t>Bildungsgänge an Fachoberschulen, die eine HZB vermitteln, ohne vorhergehende Berufsausbildung</t>
  </si>
  <si>
    <t>Bildungsgänge an Fachgymnasien (Berufliche Gymnasien), die eine HZB vermitteln</t>
  </si>
  <si>
    <t>Altbewerber/-innen</t>
  </si>
  <si>
    <t>Wohnbevölkerung im Alter von 15 bis 19 Jahren</t>
  </si>
  <si>
    <t>Anteil der Konten am Sektor 
(in %)</t>
  </si>
  <si>
    <t>I 07</t>
  </si>
  <si>
    <t>2010</t>
  </si>
  <si>
    <t>Bildungsgänge an Berufsfachschulen, die eine HZB vermitteln</t>
  </si>
  <si>
    <t>Berufsausbildung in einem öffentlich-rechtlichen Ausbildungsverhältnis (Beamtenausbildung mittlerer Dienst)</t>
  </si>
  <si>
    <t>Neu abgeschlossene Ausbildungsverträge zum 30.09. (BBiG/HwO) insgesamt</t>
  </si>
  <si>
    <r>
      <t>Bildungsgänge an Berufsfachschulen und Fachgymnasien, die einen Berufsabschluss und eine HZB vermitteln</t>
    </r>
    <r>
      <rPr>
        <vertAlign val="superscript"/>
        <sz val="10"/>
        <color indexed="8"/>
        <rFont val="Arial"/>
        <family val="2"/>
      </rPr>
      <t>5</t>
    </r>
  </si>
  <si>
    <r>
      <t>Landes- oder bundesrechtlich geregelte Ausbildung in Berufen des Gesundheits-, Erziehungs- und Sozialwesens</t>
    </r>
    <r>
      <rPr>
        <vertAlign val="superscript"/>
        <sz val="10"/>
        <color indexed="8"/>
        <rFont val="Arial"/>
        <family val="2"/>
      </rPr>
      <t>6</t>
    </r>
  </si>
  <si>
    <r>
      <t>Berufsvorbereitungsjahr inkl. einjährige Berufseinstiegsklassen</t>
    </r>
    <r>
      <rPr>
        <vertAlign val="superscript"/>
        <sz val="10"/>
        <color indexed="8"/>
        <rFont val="Arial"/>
        <family val="2"/>
      </rPr>
      <t>7</t>
    </r>
  </si>
  <si>
    <r>
      <t>Bildungsgänge an Berufsschulen für erwerbstätige/erwerbslose Schüler ohne Ausbildungsvertrag</t>
    </r>
    <r>
      <rPr>
        <vertAlign val="superscript"/>
        <sz val="10"/>
        <color indexed="8"/>
        <rFont val="Arial"/>
        <family val="2"/>
      </rPr>
      <t>8</t>
    </r>
  </si>
  <si>
    <r>
      <t>Bildungsgänge an Berufsschulen für Schüler ohne Ausbildungsvertrag, die allgemeine Abschlüsse der Sek I anstreben</t>
    </r>
    <r>
      <rPr>
        <vertAlign val="superscript"/>
        <sz val="10"/>
        <color indexed="8"/>
        <rFont val="Arial"/>
        <family val="2"/>
      </rPr>
      <t>9</t>
    </r>
  </si>
  <si>
    <r>
      <t xml:space="preserve">Insgesamt </t>
    </r>
    <r>
      <rPr>
        <vertAlign val="superscript"/>
        <sz val="10"/>
        <rFont val="Arial"/>
        <family val="2"/>
      </rPr>
      <t>1 2 3 4</t>
    </r>
  </si>
  <si>
    <r>
      <t>Nachrichtlich:  Maßnahmen der Arbeitsverwaltung an beruflichen Schulen</t>
    </r>
    <r>
      <rPr>
        <vertAlign val="superscript"/>
        <sz val="10"/>
        <color theme="0" tint="-0.499984740745262"/>
        <rFont val="Arial"/>
        <family val="2"/>
      </rPr>
      <t>10</t>
    </r>
  </si>
  <si>
    <t>Sek II an allgemeinbildenden Schulen</t>
  </si>
  <si>
    <t xml:space="preserve">2012* </t>
  </si>
  <si>
    <r>
      <t>Sektor: Studium</t>
    </r>
    <r>
      <rPr>
        <vertAlign val="superscript"/>
        <sz val="10"/>
        <color indexed="8"/>
        <rFont val="Arial"/>
        <family val="2"/>
      </rPr>
      <t xml:space="preserve"> 11</t>
    </r>
    <r>
      <rPr>
        <b/>
        <sz val="10"/>
        <color indexed="8"/>
        <rFont val="Arial"/>
        <family val="2"/>
      </rPr>
      <t xml:space="preserve"> </t>
    </r>
    <r>
      <rPr>
        <vertAlign val="superscript"/>
        <sz val="10"/>
        <color indexed="8"/>
        <rFont val="Arial"/>
        <family val="2"/>
      </rPr>
      <t>12</t>
    </r>
  </si>
  <si>
    <r>
      <t xml:space="preserve">Sektoren
</t>
    </r>
    <r>
      <rPr>
        <sz val="10"/>
        <color indexed="8"/>
        <rFont val="Arial"/>
        <family val="2"/>
      </rPr>
      <t>Konten der iABE **</t>
    </r>
  </si>
  <si>
    <r>
      <t xml:space="preserve">Absolventen/Abgänger aus allgemeinbildenden Schulen </t>
    </r>
    <r>
      <rPr>
        <vertAlign val="superscript"/>
        <sz val="10"/>
        <color indexed="8"/>
        <rFont val="Arial"/>
        <family val="2"/>
      </rPr>
      <t>***</t>
    </r>
  </si>
  <si>
    <r>
      <rPr>
        <vertAlign val="superscript"/>
        <sz val="10"/>
        <rFont val="Arial"/>
        <family val="2"/>
      </rPr>
      <t>*</t>
    </r>
    <r>
      <rPr>
        <sz val="10"/>
        <rFont val="Arial"/>
        <family val="2"/>
      </rPr>
      <t xml:space="preserve"> Vorläufige Ergebnisse. **Für Hinweise/Metadaten zu den Jahren 2005 bis 2012 vgl. Statistisches Bundesamt: Schnellmeldungen Integrierte Ausbildungsberichterstattung. Anfänger im Ausbildungsgeschehen nach Sektoren/Konten und Ländern; Qualitäts- und Ergebnisbericht  - Integrierte Ausbildungsberichterstattung. Statistische Ämter des Bundes und der Länder, Wiesbaden 2011 </t>
    </r>
    <r>
      <rPr>
        <vertAlign val="superscript"/>
        <sz val="10"/>
        <rFont val="Arial"/>
        <family val="2"/>
      </rPr>
      <t>***</t>
    </r>
    <r>
      <rPr>
        <sz val="10"/>
        <rFont val="Arial"/>
        <family val="2"/>
      </rPr>
      <t xml:space="preserve"> Absolventen/Absolventinnen allgemeinbildender Schulen ohne Teilnehmer/-innen am zweiten Bildungsweg (Abendhaupt-, Abendrealschule, Abendgymnasium, Kolleg) und ohne Teilnehmer/-innen an der Schulfremdenprüfung (entsprechend den Sonderauswertungen für den Datenreport). 
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Eine abweichende Zuordnung des BGJ-Kooperativ führt zu geringfügigen Unterschieden für die Sektoren Berufsausbildung und Übergangsbereich mit den Ergebnissen des Landesprojektes zur integrierten Ausbildungsberichterstattung in Hessen.
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Geschätzte Angaben zu Schulen des Gesundheitswesens enthalten (in Hessen). —</t>
    </r>
    <r>
      <rPr>
        <vertAlign val="superscript"/>
        <sz val="10"/>
        <rFont val="Arial"/>
        <family val="2"/>
      </rPr>
      <t xml:space="preserve"> 3</t>
    </r>
    <r>
      <rPr>
        <sz val="10"/>
        <rFont val="Arial"/>
        <family val="2"/>
      </rPr>
      <t xml:space="preserve"> Anfängerdefinition teilweise landesspezifisch, teilweise 1. Jahrgangsstufe (Mecklenburg-Vorpommern).  —</t>
    </r>
    <r>
      <rPr>
        <vertAlign val="superscript"/>
        <sz val="10"/>
        <rFont val="Arial"/>
        <family val="2"/>
      </rPr>
      <t xml:space="preserve"> 4</t>
    </r>
    <r>
      <rPr>
        <sz val="10"/>
        <rFont val="Arial"/>
        <family val="2"/>
      </rPr>
      <t xml:space="preserve"> Für das Berichtsjahr 2011 zum Teil Vorjahresdaten  in Niedersachsen.
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Für das Berichtsjahr 2012: Vorjahresdaten für Schulen des Gesundheitswesens in Hessen und Nordrhein-Westfalen.  — </t>
    </r>
    <r>
      <rPr>
        <vertAlign val="superscript"/>
        <sz val="10"/>
        <rFont val="Arial"/>
        <family val="2"/>
      </rPr>
      <t xml:space="preserve"> 6</t>
    </r>
    <r>
      <rPr>
        <sz val="10"/>
        <rFont val="Arial"/>
        <family val="2"/>
      </rPr>
      <t xml:space="preserve"> Beamtenausbildung: ohne Beamtenanwärter des Bundes, deren Dienstort im Ausland ist (Vorjahresdaten).  
</t>
    </r>
    <r>
      <rPr>
        <vertAlign val="superscript"/>
        <sz val="10"/>
        <rFont val="Arial"/>
        <family val="2"/>
      </rPr>
      <t>7</t>
    </r>
    <r>
      <rPr>
        <sz val="10"/>
        <rFont val="Arial"/>
        <family val="2"/>
      </rPr>
      <t xml:space="preserve"> Ohne Maßnahmen der Arbeitsverwaltungen, soweit möglich (nicht in Rheinland Pfalz).  — </t>
    </r>
    <r>
      <rPr>
        <vertAlign val="superscript"/>
        <sz val="10"/>
        <rFont val="Arial"/>
        <family val="2"/>
      </rPr>
      <t>8</t>
    </r>
    <r>
      <rPr>
        <sz val="10"/>
        <rFont val="Arial"/>
        <family val="2"/>
      </rPr>
      <t xml:space="preserve"> Ohne Maßnahmen der Arbeitsverwaltungen, soweit möglich (nicht in Baden-Württemberg).   — 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 xml:space="preserve"> Ohne Maßnahmen der Arbeitsverwaltungen, soweit möglich.
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Wegen möglicher Doppelzählungen werden Anfänger nur nachrichtlich ausgewiesen.  — </t>
    </r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Inkl. Studierende im 1. Studienjahr an Berufsakademien (Vorjahresdaten). —</t>
    </r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In Baden-Württemberg, Berlin, Brandenburg, Bremen 2012 doppelter Abiturientenjahrgang; in Hessen 2012 - 2014 teilweise doppelte Abiturientenjahrgänge durch die verteilte Einführung von G8 über drei Jahre. —</t>
    </r>
    <r>
      <rPr>
        <vertAlign val="superscript"/>
        <sz val="10"/>
        <rFont val="Arial"/>
        <family val="2"/>
      </rPr>
      <t>13</t>
    </r>
    <r>
      <rPr>
        <sz val="10"/>
        <rFont val="Arial"/>
        <family val="2"/>
      </rPr>
      <t xml:space="preserve"> Das koopertaive BGJ in Teilzeit kann erst ab dem Jahr 2010 separat ausgewiesen werden.
</t>
    </r>
    <r>
      <rPr>
        <vertAlign val="superscript"/>
        <sz val="10"/>
        <rFont val="Arial"/>
        <family val="2"/>
      </rPr>
      <t/>
    </r>
  </si>
  <si>
    <t>Veränderung 
2012 zu 2005
(in %)</t>
  </si>
  <si>
    <r>
      <t>Kooperatives BGJ in Teilzeit</t>
    </r>
    <r>
      <rPr>
        <vertAlign val="superscript"/>
        <sz val="10"/>
        <color indexed="8"/>
        <rFont val="Arial"/>
        <family val="2"/>
      </rPr>
      <t>1, 13</t>
    </r>
  </si>
  <si>
    <t>Tabelle A6.1-1:Anfänger/-innen in den Sektoren und Konten der integrierten Ausbildungsberichterstattung (iABE) sowie ausgewählte Referenzgrößen - Bundesübersicht 2005 bis 2012</t>
  </si>
  <si>
    <t>Quelle: Integrierte Ausbildungsberichterstattung auf Basis der Daten der statistischen Ämter des Bundes und der Länder sowie der Bundesagentur für Arbeit; Darstellung des Bundesinstituts für Berufsbildung, Datenstand: 08.03.2013;  Bevölkerungsfortschreibung, Genesis-Online Datenbank (Abruf: 07.03.2013);  BIBB-Erhebung zu den neu abgeschlossenen Ausbildungsverträgen 2012 (vgl. BIBB-Datenreport 2013, Kapitel A1); Bundesagentur für Arbeit (2012): Ausbildungsstellenmarkt und Arbeitsmarkt in Zahlen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</si>
</sst>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\ ###\ ##0\ ;\-#\ ###\ ##0\ ;&quot; – &quot;"/>
    <numFmt numFmtId="165" formatCode="0.0"/>
    <numFmt numFmtId="166" formatCode="0.0%"/>
    <numFmt numFmtId="167" formatCode="#,##0_ ;\-#,##0\ "/>
    <numFmt numFmtId="168" formatCode="_-* #,##0\ _€_-;\-* #,##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vertAlign val="superscript"/>
      <sz val="10"/>
      <color theme="0" tint="-0.499984740745262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3" fontId="6" fillId="0" borderId="4" xfId="0" applyNumberFormat="1" applyFont="1" applyFill="1" applyBorder="1"/>
    <xf numFmtId="0" fontId="2" fillId="0" borderId="6" xfId="0" applyFont="1" applyFill="1" applyBorder="1"/>
    <xf numFmtId="0" fontId="6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horizontal="left" vertical="top" wrapText="1"/>
    </xf>
    <xf numFmtId="3" fontId="3" fillId="0" borderId="5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left" vertical="top" wrapText="1"/>
    </xf>
    <xf numFmtId="0" fontId="6" fillId="0" borderId="4" xfId="0" applyFont="1" applyFill="1" applyBorder="1"/>
    <xf numFmtId="0" fontId="3" fillId="0" borderId="8" xfId="0" applyFont="1" applyFill="1" applyBorder="1" applyAlignment="1">
      <alignment horizontal="left" vertical="top" wrapText="1"/>
    </xf>
    <xf numFmtId="167" fontId="3" fillId="0" borderId="4" xfId="0" applyNumberFormat="1" applyFont="1" applyFill="1" applyBorder="1" applyAlignment="1">
      <alignment horizontal="right" vertical="center"/>
    </xf>
    <xf numFmtId="165" fontId="3" fillId="0" borderId="5" xfId="1" applyNumberFormat="1" applyFont="1" applyFill="1" applyBorder="1" applyAlignment="1">
      <alignment horizontal="right" vertical="center"/>
    </xf>
    <xf numFmtId="165" fontId="8" fillId="0" borderId="8" xfId="1" applyNumberFormat="1" applyFont="1" applyFill="1" applyBorder="1" applyAlignment="1">
      <alignment horizontal="right" vertical="center"/>
    </xf>
    <xf numFmtId="167" fontId="8" fillId="0" borderId="6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165" fontId="3" fillId="0" borderId="5" xfId="1" applyNumberFormat="1" applyFont="1" applyFill="1" applyBorder="1" applyAlignment="1">
      <alignment horizontal="right" vertical="top"/>
    </xf>
    <xf numFmtId="167" fontId="3" fillId="0" borderId="4" xfId="0" applyNumberFormat="1" applyFont="1" applyFill="1" applyBorder="1" applyAlignment="1">
      <alignment horizontal="right" vertical="top"/>
    </xf>
    <xf numFmtId="0" fontId="4" fillId="0" borderId="0" xfId="0" applyFont="1" applyFill="1" applyBorder="1"/>
    <xf numFmtId="0" fontId="6" fillId="0" borderId="0" xfId="0" applyFont="1" applyFill="1"/>
    <xf numFmtId="166" fontId="6" fillId="0" borderId="0" xfId="1" applyNumberFormat="1" applyFont="1" applyFill="1"/>
    <xf numFmtId="0" fontId="2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right" vertical="center"/>
    </xf>
    <xf numFmtId="9" fontId="6" fillId="0" borderId="0" xfId="1" applyFont="1" applyFill="1" applyBorder="1"/>
    <xf numFmtId="9" fontId="6" fillId="0" borderId="0" xfId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8" fillId="0" borderId="7" xfId="0" applyFont="1" applyFill="1" applyBorder="1" applyAlignment="1">
      <alignment horizontal="left" vertical="top" wrapText="1"/>
    </xf>
    <xf numFmtId="0" fontId="4" fillId="0" borderId="2" xfId="0" applyFont="1" applyFill="1" applyBorder="1"/>
    <xf numFmtId="0" fontId="4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right" vertical="center"/>
    </xf>
    <xf numFmtId="49" fontId="4" fillId="0" borderId="3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center" vertical="center" wrapText="1"/>
    </xf>
    <xf numFmtId="165" fontId="6" fillId="0" borderId="11" xfId="1" applyNumberFormat="1" applyFont="1" applyFill="1" applyBorder="1"/>
    <xf numFmtId="0" fontId="2" fillId="0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 wrapText="1"/>
    </xf>
    <xf numFmtId="3" fontId="5" fillId="2" borderId="4" xfId="0" applyNumberFormat="1" applyFont="1" applyFill="1" applyBorder="1" applyAlignment="1">
      <alignment horizontal="right" vertical="center"/>
    </xf>
    <xf numFmtId="1" fontId="5" fillId="2" borderId="5" xfId="1" applyNumberFormat="1" applyFont="1" applyFill="1" applyBorder="1" applyAlignment="1">
      <alignment horizontal="right" vertical="center"/>
    </xf>
    <xf numFmtId="167" fontId="5" fillId="2" borderId="4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vertical="top"/>
    </xf>
    <xf numFmtId="3" fontId="4" fillId="2" borderId="4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horizontal="right" vertical="center"/>
    </xf>
    <xf numFmtId="167" fontId="4" fillId="2" borderId="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/>
    <xf numFmtId="165" fontId="2" fillId="0" borderId="0" xfId="0" applyNumberFormat="1" applyFont="1" applyFill="1" applyBorder="1"/>
    <xf numFmtId="3" fontId="6" fillId="0" borderId="0" xfId="0" applyNumberFormat="1" applyFont="1" applyFill="1"/>
    <xf numFmtId="0" fontId="4" fillId="2" borderId="0" xfId="0" applyFont="1" applyFill="1" applyBorder="1" applyAlignment="1">
      <alignment vertical="top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3" fontId="6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vertical="center"/>
    </xf>
    <xf numFmtId="168" fontId="5" fillId="2" borderId="5" xfId="6" applyNumberFormat="1" applyFont="1" applyFill="1" applyBorder="1" applyAlignment="1">
      <alignment horizontal="right" vertical="top" wrapText="1"/>
    </xf>
    <xf numFmtId="168" fontId="5" fillId="2" borderId="3" xfId="6" applyNumberFormat="1" applyFont="1" applyFill="1" applyBorder="1" applyAlignment="1">
      <alignment horizontal="right" vertical="center" wrapText="1"/>
    </xf>
    <xf numFmtId="3" fontId="5" fillId="2" borderId="2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165" fontId="3" fillId="0" borderId="5" xfId="0" applyNumberFormat="1" applyFont="1" applyFill="1" applyBorder="1" applyAlignment="1">
      <alignment horizontal="right"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168" fontId="5" fillId="2" borderId="5" xfId="6" applyNumberFormat="1" applyFont="1" applyFill="1" applyBorder="1" applyAlignment="1">
      <alignment horizontal="right" vertical="center" wrapText="1"/>
    </xf>
    <xf numFmtId="3" fontId="5" fillId="2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horizontal="right" vertical="center" wrapText="1"/>
    </xf>
    <xf numFmtId="165" fontId="8" fillId="0" borderId="8" xfId="0" applyNumberFormat="1" applyFont="1" applyFill="1" applyBorder="1" applyAlignment="1">
      <alignment horizontal="right" vertical="center" wrapText="1"/>
    </xf>
    <xf numFmtId="3" fontId="8" fillId="0" borderId="6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8" fillId="0" borderId="6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top" wrapText="1"/>
    </xf>
    <xf numFmtId="3" fontId="3" fillId="0" borderId="6" xfId="0" applyNumberFormat="1" applyFont="1" applyFill="1" applyBorder="1" applyAlignment="1">
      <alignment horizontal="right" vertical="top" wrapText="1"/>
    </xf>
    <xf numFmtId="165" fontId="3" fillId="0" borderId="5" xfId="1" applyNumberFormat="1" applyFont="1" applyFill="1" applyBorder="1" applyAlignment="1">
      <alignment horizontal="right" vertical="center" wrapText="1"/>
    </xf>
    <xf numFmtId="2" fontId="4" fillId="2" borderId="5" xfId="0" applyNumberFormat="1" applyFont="1" applyFill="1" applyBorder="1" applyAlignment="1">
      <alignment horizontal="right" vertical="center"/>
    </xf>
    <xf numFmtId="1" fontId="5" fillId="2" borderId="5" xfId="1" applyNumberFormat="1" applyFont="1" applyFill="1" applyBorder="1" applyAlignment="1">
      <alignment horizontal="right" vertical="center" wrapText="1"/>
    </xf>
    <xf numFmtId="1" fontId="5" fillId="2" borderId="5" xfId="6" applyNumberFormat="1" applyFont="1" applyFill="1" applyBorder="1" applyAlignment="1">
      <alignment horizontal="right" vertical="center" wrapText="1"/>
    </xf>
    <xf numFmtId="165" fontId="8" fillId="0" borderId="8" xfId="1" applyNumberFormat="1" applyFont="1" applyFill="1" applyBorder="1" applyAlignment="1">
      <alignment horizontal="right" vertical="center" wrapText="1"/>
    </xf>
    <xf numFmtId="165" fontId="3" fillId="0" borderId="10" xfId="1" applyNumberFormat="1" applyFont="1" applyFill="1" applyBorder="1" applyAlignment="1">
      <alignment horizontal="right" vertical="center"/>
    </xf>
    <xf numFmtId="165" fontId="5" fillId="2" borderId="11" xfId="1" applyNumberFormat="1" applyFont="1" applyFill="1" applyBorder="1" applyAlignment="1">
      <alignment horizontal="right" vertical="center"/>
    </xf>
    <xf numFmtId="165" fontId="3" fillId="0" borderId="11" xfId="1" applyNumberFormat="1" applyFont="1" applyFill="1" applyBorder="1" applyAlignment="1">
      <alignment horizontal="right" vertical="center"/>
    </xf>
    <xf numFmtId="165" fontId="3" fillId="3" borderId="5" xfId="1" applyNumberFormat="1" applyFont="1" applyFill="1" applyBorder="1" applyAlignment="1">
      <alignment horizontal="right" vertical="center"/>
    </xf>
    <xf numFmtId="167" fontId="3" fillId="3" borderId="4" xfId="0" applyNumberFormat="1" applyFont="1" applyFill="1" applyBorder="1" applyAlignment="1">
      <alignment horizontal="right" vertical="center"/>
    </xf>
    <xf numFmtId="3" fontId="2" fillId="3" borderId="4" xfId="0" applyNumberFormat="1" applyFont="1" applyFill="1" applyBorder="1" applyAlignment="1">
      <alignment horizontal="right" vertical="center"/>
    </xf>
    <xf numFmtId="3" fontId="5" fillId="3" borderId="0" xfId="0" applyNumberFormat="1" applyFont="1" applyFill="1" applyBorder="1" applyAlignment="1">
      <alignment horizontal="right" vertical="center" wrapText="1"/>
    </xf>
    <xf numFmtId="1" fontId="5" fillId="3" borderId="5" xfId="1" applyNumberFormat="1" applyFont="1" applyFill="1" applyBorder="1" applyAlignment="1">
      <alignment horizontal="right" vertical="center"/>
    </xf>
    <xf numFmtId="167" fontId="5" fillId="3" borderId="4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165" fontId="3" fillId="3" borderId="11" xfId="1" applyNumberFormat="1" applyFont="1" applyFill="1" applyBorder="1" applyAlignment="1">
      <alignment horizontal="right" vertical="center"/>
    </xf>
    <xf numFmtId="0" fontId="0" fillId="0" borderId="0" xfId="0" applyNumberFormat="1" applyBorder="1"/>
    <xf numFmtId="0" fontId="2" fillId="0" borderId="0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/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7">
    <cellStyle name="Komma" xfId="6" builtinId="3"/>
    <cellStyle name="Prozent" xfId="1" builtinId="5"/>
    <cellStyle name="Prozent 2" xfId="4"/>
    <cellStyle name="Standard" xfId="0" builtinId="0"/>
    <cellStyle name="Standard 2" xfId="2"/>
    <cellStyle name="Standard 2 2" xfId="5"/>
    <cellStyle name="Standard 3" xfId="3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zoomScale="80" zoomScaleNormal="80" zoomScaleSheetLayoutView="80" workbookViewId="0"/>
  </sheetViews>
  <sheetFormatPr baseColWidth="10" defaultRowHeight="12.75" x14ac:dyDescent="0.2"/>
  <cols>
    <col min="1" max="1" width="7.7109375" style="4" customWidth="1"/>
    <col min="2" max="2" width="79.28515625" style="4" customWidth="1"/>
    <col min="3" max="3" width="15.7109375" style="4" customWidth="1"/>
    <col min="4" max="4" width="14.85546875" style="4" customWidth="1"/>
    <col min="5" max="5" width="15.85546875" style="4" customWidth="1"/>
    <col min="6" max="6" width="14.140625" style="4" customWidth="1"/>
    <col min="7" max="7" width="15.140625" style="4" customWidth="1"/>
    <col min="8" max="8" width="11.42578125" style="4" customWidth="1"/>
    <col min="9" max="9" width="14.7109375" style="22" bestFit="1" customWidth="1"/>
    <col min="10" max="10" width="13.42578125" style="22" customWidth="1"/>
    <col min="11" max="11" width="13" style="22" bestFit="1" customWidth="1"/>
    <col min="12" max="13" width="12.42578125" style="22" customWidth="1"/>
    <col min="14" max="14" width="12.7109375" style="22" customWidth="1"/>
    <col min="15" max="15" width="11.7109375" style="22" customWidth="1"/>
    <col min="16" max="16" width="13" style="22" customWidth="1"/>
    <col min="17" max="17" width="11.42578125" style="22" customWidth="1"/>
    <col min="18" max="18" width="12.5703125" style="22" customWidth="1"/>
    <col min="19" max="19" width="16" style="22" customWidth="1"/>
    <col min="20" max="20" width="11.42578125" style="22"/>
    <col min="21" max="21" width="11.5703125" style="22" customWidth="1"/>
    <col min="22" max="253" width="11.42578125" style="22"/>
    <col min="254" max="254" width="70.7109375" style="22" customWidth="1"/>
    <col min="255" max="255" width="14.42578125" style="22" bestFit="1" customWidth="1"/>
    <col min="256" max="256" width="3" style="22" customWidth="1"/>
    <col min="257" max="257" width="13.42578125" style="22" customWidth="1"/>
    <col min="258" max="258" width="14.42578125" style="22" bestFit="1" customWidth="1"/>
    <col min="259" max="259" width="12.140625" style="22" customWidth="1"/>
    <col min="260" max="260" width="14.42578125" style="22" bestFit="1" customWidth="1"/>
    <col min="261" max="261" width="11.7109375" style="22" customWidth="1"/>
    <col min="262" max="262" width="14.42578125" style="22" bestFit="1" customWidth="1"/>
    <col min="263" max="263" width="11.85546875" style="22" customWidth="1"/>
    <col min="264" max="264" width="14.42578125" style="22" bestFit="1" customWidth="1"/>
    <col min="265" max="265" width="11.7109375" style="22" customWidth="1"/>
    <col min="266" max="266" width="12.42578125" style="22" customWidth="1"/>
    <col min="267" max="267" width="15.140625" style="22" customWidth="1"/>
    <col min="268" max="268" width="2.7109375" style="22" customWidth="1"/>
    <col min="269" max="269" width="12.28515625" style="22" customWidth="1"/>
    <col min="270" max="270" width="13.5703125" style="22" customWidth="1"/>
    <col min="271" max="271" width="12.28515625" style="22" customWidth="1"/>
    <col min="272" max="272" width="13.140625" style="22" customWidth="1"/>
    <col min="273" max="509" width="11.42578125" style="22"/>
    <col min="510" max="510" width="70.7109375" style="22" customWidth="1"/>
    <col min="511" max="511" width="14.42578125" style="22" bestFit="1" customWidth="1"/>
    <col min="512" max="512" width="3" style="22" customWidth="1"/>
    <col min="513" max="513" width="13.42578125" style="22" customWidth="1"/>
    <col min="514" max="514" width="14.42578125" style="22" bestFit="1" customWidth="1"/>
    <col min="515" max="515" width="12.140625" style="22" customWidth="1"/>
    <col min="516" max="516" width="14.42578125" style="22" bestFit="1" customWidth="1"/>
    <col min="517" max="517" width="11.7109375" style="22" customWidth="1"/>
    <col min="518" max="518" width="14.42578125" style="22" bestFit="1" customWidth="1"/>
    <col min="519" max="519" width="11.85546875" style="22" customWidth="1"/>
    <col min="520" max="520" width="14.42578125" style="22" bestFit="1" customWidth="1"/>
    <col min="521" max="521" width="11.7109375" style="22" customWidth="1"/>
    <col min="522" max="522" width="12.42578125" style="22" customWidth="1"/>
    <col min="523" max="523" width="15.140625" style="22" customWidth="1"/>
    <col min="524" max="524" width="2.7109375" style="22" customWidth="1"/>
    <col min="525" max="525" width="12.28515625" style="22" customWidth="1"/>
    <col min="526" max="526" width="13.5703125" style="22" customWidth="1"/>
    <col min="527" max="527" width="12.28515625" style="22" customWidth="1"/>
    <col min="528" max="528" width="13.140625" style="22" customWidth="1"/>
    <col min="529" max="765" width="11.42578125" style="22"/>
    <col min="766" max="766" width="70.7109375" style="22" customWidth="1"/>
    <col min="767" max="767" width="14.42578125" style="22" bestFit="1" customWidth="1"/>
    <col min="768" max="768" width="3" style="22" customWidth="1"/>
    <col min="769" max="769" width="13.42578125" style="22" customWidth="1"/>
    <col min="770" max="770" width="14.42578125" style="22" bestFit="1" customWidth="1"/>
    <col min="771" max="771" width="12.140625" style="22" customWidth="1"/>
    <col min="772" max="772" width="14.42578125" style="22" bestFit="1" customWidth="1"/>
    <col min="773" max="773" width="11.7109375" style="22" customWidth="1"/>
    <col min="774" max="774" width="14.42578125" style="22" bestFit="1" customWidth="1"/>
    <col min="775" max="775" width="11.85546875" style="22" customWidth="1"/>
    <col min="776" max="776" width="14.42578125" style="22" bestFit="1" customWidth="1"/>
    <col min="777" max="777" width="11.7109375" style="22" customWidth="1"/>
    <col min="778" max="778" width="12.42578125" style="22" customWidth="1"/>
    <col min="779" max="779" width="15.140625" style="22" customWidth="1"/>
    <col min="780" max="780" width="2.7109375" style="22" customWidth="1"/>
    <col min="781" max="781" width="12.28515625" style="22" customWidth="1"/>
    <col min="782" max="782" width="13.5703125" style="22" customWidth="1"/>
    <col min="783" max="783" width="12.28515625" style="22" customWidth="1"/>
    <col min="784" max="784" width="13.140625" style="22" customWidth="1"/>
    <col min="785" max="1021" width="11.42578125" style="22"/>
    <col min="1022" max="1022" width="70.7109375" style="22" customWidth="1"/>
    <col min="1023" max="1023" width="14.42578125" style="22" bestFit="1" customWidth="1"/>
    <col min="1024" max="1024" width="3" style="22" customWidth="1"/>
    <col min="1025" max="1025" width="13.42578125" style="22" customWidth="1"/>
    <col min="1026" max="1026" width="14.42578125" style="22" bestFit="1" customWidth="1"/>
    <col min="1027" max="1027" width="12.140625" style="22" customWidth="1"/>
    <col min="1028" max="1028" width="14.42578125" style="22" bestFit="1" customWidth="1"/>
    <col min="1029" max="1029" width="11.7109375" style="22" customWidth="1"/>
    <col min="1030" max="1030" width="14.42578125" style="22" bestFit="1" customWidth="1"/>
    <col min="1031" max="1031" width="11.85546875" style="22" customWidth="1"/>
    <col min="1032" max="1032" width="14.42578125" style="22" bestFit="1" customWidth="1"/>
    <col min="1033" max="1033" width="11.7109375" style="22" customWidth="1"/>
    <col min="1034" max="1034" width="12.42578125" style="22" customWidth="1"/>
    <col min="1035" max="1035" width="15.140625" style="22" customWidth="1"/>
    <col min="1036" max="1036" width="2.7109375" style="22" customWidth="1"/>
    <col min="1037" max="1037" width="12.28515625" style="22" customWidth="1"/>
    <col min="1038" max="1038" width="13.5703125" style="22" customWidth="1"/>
    <col min="1039" max="1039" width="12.28515625" style="22" customWidth="1"/>
    <col min="1040" max="1040" width="13.140625" style="22" customWidth="1"/>
    <col min="1041" max="1277" width="11.42578125" style="22"/>
    <col min="1278" max="1278" width="70.7109375" style="22" customWidth="1"/>
    <col min="1279" max="1279" width="14.42578125" style="22" bestFit="1" customWidth="1"/>
    <col min="1280" max="1280" width="3" style="22" customWidth="1"/>
    <col min="1281" max="1281" width="13.42578125" style="22" customWidth="1"/>
    <col min="1282" max="1282" width="14.42578125" style="22" bestFit="1" customWidth="1"/>
    <col min="1283" max="1283" width="12.140625" style="22" customWidth="1"/>
    <col min="1284" max="1284" width="14.42578125" style="22" bestFit="1" customWidth="1"/>
    <col min="1285" max="1285" width="11.7109375" style="22" customWidth="1"/>
    <col min="1286" max="1286" width="14.42578125" style="22" bestFit="1" customWidth="1"/>
    <col min="1287" max="1287" width="11.85546875" style="22" customWidth="1"/>
    <col min="1288" max="1288" width="14.42578125" style="22" bestFit="1" customWidth="1"/>
    <col min="1289" max="1289" width="11.7109375" style="22" customWidth="1"/>
    <col min="1290" max="1290" width="12.42578125" style="22" customWidth="1"/>
    <col min="1291" max="1291" width="15.140625" style="22" customWidth="1"/>
    <col min="1292" max="1292" width="2.7109375" style="22" customWidth="1"/>
    <col min="1293" max="1293" width="12.28515625" style="22" customWidth="1"/>
    <col min="1294" max="1294" width="13.5703125" style="22" customWidth="1"/>
    <col min="1295" max="1295" width="12.28515625" style="22" customWidth="1"/>
    <col min="1296" max="1296" width="13.140625" style="22" customWidth="1"/>
    <col min="1297" max="1533" width="11.42578125" style="22"/>
    <col min="1534" max="1534" width="70.7109375" style="22" customWidth="1"/>
    <col min="1535" max="1535" width="14.42578125" style="22" bestFit="1" customWidth="1"/>
    <col min="1536" max="1536" width="3" style="22" customWidth="1"/>
    <col min="1537" max="1537" width="13.42578125" style="22" customWidth="1"/>
    <col min="1538" max="1538" width="14.42578125" style="22" bestFit="1" customWidth="1"/>
    <col min="1539" max="1539" width="12.140625" style="22" customWidth="1"/>
    <col min="1540" max="1540" width="14.42578125" style="22" bestFit="1" customWidth="1"/>
    <col min="1541" max="1541" width="11.7109375" style="22" customWidth="1"/>
    <col min="1542" max="1542" width="14.42578125" style="22" bestFit="1" customWidth="1"/>
    <col min="1543" max="1543" width="11.85546875" style="22" customWidth="1"/>
    <col min="1544" max="1544" width="14.42578125" style="22" bestFit="1" customWidth="1"/>
    <col min="1545" max="1545" width="11.7109375" style="22" customWidth="1"/>
    <col min="1546" max="1546" width="12.42578125" style="22" customWidth="1"/>
    <col min="1547" max="1547" width="15.140625" style="22" customWidth="1"/>
    <col min="1548" max="1548" width="2.7109375" style="22" customWidth="1"/>
    <col min="1549" max="1549" width="12.28515625" style="22" customWidth="1"/>
    <col min="1550" max="1550" width="13.5703125" style="22" customWidth="1"/>
    <col min="1551" max="1551" width="12.28515625" style="22" customWidth="1"/>
    <col min="1552" max="1552" width="13.140625" style="22" customWidth="1"/>
    <col min="1553" max="1789" width="11.42578125" style="22"/>
    <col min="1790" max="1790" width="70.7109375" style="22" customWidth="1"/>
    <col min="1791" max="1791" width="14.42578125" style="22" bestFit="1" customWidth="1"/>
    <col min="1792" max="1792" width="3" style="22" customWidth="1"/>
    <col min="1793" max="1793" width="13.42578125" style="22" customWidth="1"/>
    <col min="1794" max="1794" width="14.42578125" style="22" bestFit="1" customWidth="1"/>
    <col min="1795" max="1795" width="12.140625" style="22" customWidth="1"/>
    <col min="1796" max="1796" width="14.42578125" style="22" bestFit="1" customWidth="1"/>
    <col min="1797" max="1797" width="11.7109375" style="22" customWidth="1"/>
    <col min="1798" max="1798" width="14.42578125" style="22" bestFit="1" customWidth="1"/>
    <col min="1799" max="1799" width="11.85546875" style="22" customWidth="1"/>
    <col min="1800" max="1800" width="14.42578125" style="22" bestFit="1" customWidth="1"/>
    <col min="1801" max="1801" width="11.7109375" style="22" customWidth="1"/>
    <col min="1802" max="1802" width="12.42578125" style="22" customWidth="1"/>
    <col min="1803" max="1803" width="15.140625" style="22" customWidth="1"/>
    <col min="1804" max="1804" width="2.7109375" style="22" customWidth="1"/>
    <col min="1805" max="1805" width="12.28515625" style="22" customWidth="1"/>
    <col min="1806" max="1806" width="13.5703125" style="22" customWidth="1"/>
    <col min="1807" max="1807" width="12.28515625" style="22" customWidth="1"/>
    <col min="1808" max="1808" width="13.140625" style="22" customWidth="1"/>
    <col min="1809" max="2045" width="11.42578125" style="22"/>
    <col min="2046" max="2046" width="70.7109375" style="22" customWidth="1"/>
    <col min="2047" max="2047" width="14.42578125" style="22" bestFit="1" customWidth="1"/>
    <col min="2048" max="2048" width="3" style="22" customWidth="1"/>
    <col min="2049" max="2049" width="13.42578125" style="22" customWidth="1"/>
    <col min="2050" max="2050" width="14.42578125" style="22" bestFit="1" customWidth="1"/>
    <col min="2051" max="2051" width="12.140625" style="22" customWidth="1"/>
    <col min="2052" max="2052" width="14.42578125" style="22" bestFit="1" customWidth="1"/>
    <col min="2053" max="2053" width="11.7109375" style="22" customWidth="1"/>
    <col min="2054" max="2054" width="14.42578125" style="22" bestFit="1" customWidth="1"/>
    <col min="2055" max="2055" width="11.85546875" style="22" customWidth="1"/>
    <col min="2056" max="2056" width="14.42578125" style="22" bestFit="1" customWidth="1"/>
    <col min="2057" max="2057" width="11.7109375" style="22" customWidth="1"/>
    <col min="2058" max="2058" width="12.42578125" style="22" customWidth="1"/>
    <col min="2059" max="2059" width="15.140625" style="22" customWidth="1"/>
    <col min="2060" max="2060" width="2.7109375" style="22" customWidth="1"/>
    <col min="2061" max="2061" width="12.28515625" style="22" customWidth="1"/>
    <col min="2062" max="2062" width="13.5703125" style="22" customWidth="1"/>
    <col min="2063" max="2063" width="12.28515625" style="22" customWidth="1"/>
    <col min="2064" max="2064" width="13.140625" style="22" customWidth="1"/>
    <col min="2065" max="2301" width="11.42578125" style="22"/>
    <col min="2302" max="2302" width="70.7109375" style="22" customWidth="1"/>
    <col min="2303" max="2303" width="14.42578125" style="22" bestFit="1" customWidth="1"/>
    <col min="2304" max="2304" width="3" style="22" customWidth="1"/>
    <col min="2305" max="2305" width="13.42578125" style="22" customWidth="1"/>
    <col min="2306" max="2306" width="14.42578125" style="22" bestFit="1" customWidth="1"/>
    <col min="2307" max="2307" width="12.140625" style="22" customWidth="1"/>
    <col min="2308" max="2308" width="14.42578125" style="22" bestFit="1" customWidth="1"/>
    <col min="2309" max="2309" width="11.7109375" style="22" customWidth="1"/>
    <col min="2310" max="2310" width="14.42578125" style="22" bestFit="1" customWidth="1"/>
    <col min="2311" max="2311" width="11.85546875" style="22" customWidth="1"/>
    <col min="2312" max="2312" width="14.42578125" style="22" bestFit="1" customWidth="1"/>
    <col min="2313" max="2313" width="11.7109375" style="22" customWidth="1"/>
    <col min="2314" max="2314" width="12.42578125" style="22" customWidth="1"/>
    <col min="2315" max="2315" width="15.140625" style="22" customWidth="1"/>
    <col min="2316" max="2316" width="2.7109375" style="22" customWidth="1"/>
    <col min="2317" max="2317" width="12.28515625" style="22" customWidth="1"/>
    <col min="2318" max="2318" width="13.5703125" style="22" customWidth="1"/>
    <col min="2319" max="2319" width="12.28515625" style="22" customWidth="1"/>
    <col min="2320" max="2320" width="13.140625" style="22" customWidth="1"/>
    <col min="2321" max="2557" width="11.42578125" style="22"/>
    <col min="2558" max="2558" width="70.7109375" style="22" customWidth="1"/>
    <col min="2559" max="2559" width="14.42578125" style="22" bestFit="1" customWidth="1"/>
    <col min="2560" max="2560" width="3" style="22" customWidth="1"/>
    <col min="2561" max="2561" width="13.42578125" style="22" customWidth="1"/>
    <col min="2562" max="2562" width="14.42578125" style="22" bestFit="1" customWidth="1"/>
    <col min="2563" max="2563" width="12.140625" style="22" customWidth="1"/>
    <col min="2564" max="2564" width="14.42578125" style="22" bestFit="1" customWidth="1"/>
    <col min="2565" max="2565" width="11.7109375" style="22" customWidth="1"/>
    <col min="2566" max="2566" width="14.42578125" style="22" bestFit="1" customWidth="1"/>
    <col min="2567" max="2567" width="11.85546875" style="22" customWidth="1"/>
    <col min="2568" max="2568" width="14.42578125" style="22" bestFit="1" customWidth="1"/>
    <col min="2569" max="2569" width="11.7109375" style="22" customWidth="1"/>
    <col min="2570" max="2570" width="12.42578125" style="22" customWidth="1"/>
    <col min="2571" max="2571" width="15.140625" style="22" customWidth="1"/>
    <col min="2572" max="2572" width="2.7109375" style="22" customWidth="1"/>
    <col min="2573" max="2573" width="12.28515625" style="22" customWidth="1"/>
    <col min="2574" max="2574" width="13.5703125" style="22" customWidth="1"/>
    <col min="2575" max="2575" width="12.28515625" style="22" customWidth="1"/>
    <col min="2576" max="2576" width="13.140625" style="22" customWidth="1"/>
    <col min="2577" max="2813" width="11.42578125" style="22"/>
    <col min="2814" max="2814" width="70.7109375" style="22" customWidth="1"/>
    <col min="2815" max="2815" width="14.42578125" style="22" bestFit="1" customWidth="1"/>
    <col min="2816" max="2816" width="3" style="22" customWidth="1"/>
    <col min="2817" max="2817" width="13.42578125" style="22" customWidth="1"/>
    <col min="2818" max="2818" width="14.42578125" style="22" bestFit="1" customWidth="1"/>
    <col min="2819" max="2819" width="12.140625" style="22" customWidth="1"/>
    <col min="2820" max="2820" width="14.42578125" style="22" bestFit="1" customWidth="1"/>
    <col min="2821" max="2821" width="11.7109375" style="22" customWidth="1"/>
    <col min="2822" max="2822" width="14.42578125" style="22" bestFit="1" customWidth="1"/>
    <col min="2823" max="2823" width="11.85546875" style="22" customWidth="1"/>
    <col min="2824" max="2824" width="14.42578125" style="22" bestFit="1" customWidth="1"/>
    <col min="2825" max="2825" width="11.7109375" style="22" customWidth="1"/>
    <col min="2826" max="2826" width="12.42578125" style="22" customWidth="1"/>
    <col min="2827" max="2827" width="15.140625" style="22" customWidth="1"/>
    <col min="2828" max="2828" width="2.7109375" style="22" customWidth="1"/>
    <col min="2829" max="2829" width="12.28515625" style="22" customWidth="1"/>
    <col min="2830" max="2830" width="13.5703125" style="22" customWidth="1"/>
    <col min="2831" max="2831" width="12.28515625" style="22" customWidth="1"/>
    <col min="2832" max="2832" width="13.140625" style="22" customWidth="1"/>
    <col min="2833" max="3069" width="11.42578125" style="22"/>
    <col min="3070" max="3070" width="70.7109375" style="22" customWidth="1"/>
    <col min="3071" max="3071" width="14.42578125" style="22" bestFit="1" customWidth="1"/>
    <col min="3072" max="3072" width="3" style="22" customWidth="1"/>
    <col min="3073" max="3073" width="13.42578125" style="22" customWidth="1"/>
    <col min="3074" max="3074" width="14.42578125" style="22" bestFit="1" customWidth="1"/>
    <col min="3075" max="3075" width="12.140625" style="22" customWidth="1"/>
    <col min="3076" max="3076" width="14.42578125" style="22" bestFit="1" customWidth="1"/>
    <col min="3077" max="3077" width="11.7109375" style="22" customWidth="1"/>
    <col min="3078" max="3078" width="14.42578125" style="22" bestFit="1" customWidth="1"/>
    <col min="3079" max="3079" width="11.85546875" style="22" customWidth="1"/>
    <col min="3080" max="3080" width="14.42578125" style="22" bestFit="1" customWidth="1"/>
    <col min="3081" max="3081" width="11.7109375" style="22" customWidth="1"/>
    <col min="3082" max="3082" width="12.42578125" style="22" customWidth="1"/>
    <col min="3083" max="3083" width="15.140625" style="22" customWidth="1"/>
    <col min="3084" max="3084" width="2.7109375" style="22" customWidth="1"/>
    <col min="3085" max="3085" width="12.28515625" style="22" customWidth="1"/>
    <col min="3086" max="3086" width="13.5703125" style="22" customWidth="1"/>
    <col min="3087" max="3087" width="12.28515625" style="22" customWidth="1"/>
    <col min="3088" max="3088" width="13.140625" style="22" customWidth="1"/>
    <col min="3089" max="3325" width="11.42578125" style="22"/>
    <col min="3326" max="3326" width="70.7109375" style="22" customWidth="1"/>
    <col min="3327" max="3327" width="14.42578125" style="22" bestFit="1" customWidth="1"/>
    <col min="3328" max="3328" width="3" style="22" customWidth="1"/>
    <col min="3329" max="3329" width="13.42578125" style="22" customWidth="1"/>
    <col min="3330" max="3330" width="14.42578125" style="22" bestFit="1" customWidth="1"/>
    <col min="3331" max="3331" width="12.140625" style="22" customWidth="1"/>
    <col min="3332" max="3332" width="14.42578125" style="22" bestFit="1" customWidth="1"/>
    <col min="3333" max="3333" width="11.7109375" style="22" customWidth="1"/>
    <col min="3334" max="3334" width="14.42578125" style="22" bestFit="1" customWidth="1"/>
    <col min="3335" max="3335" width="11.85546875" style="22" customWidth="1"/>
    <col min="3336" max="3336" width="14.42578125" style="22" bestFit="1" customWidth="1"/>
    <col min="3337" max="3337" width="11.7109375" style="22" customWidth="1"/>
    <col min="3338" max="3338" width="12.42578125" style="22" customWidth="1"/>
    <col min="3339" max="3339" width="15.140625" style="22" customWidth="1"/>
    <col min="3340" max="3340" width="2.7109375" style="22" customWidth="1"/>
    <col min="3341" max="3341" width="12.28515625" style="22" customWidth="1"/>
    <col min="3342" max="3342" width="13.5703125" style="22" customWidth="1"/>
    <col min="3343" max="3343" width="12.28515625" style="22" customWidth="1"/>
    <col min="3344" max="3344" width="13.140625" style="22" customWidth="1"/>
    <col min="3345" max="3581" width="11.42578125" style="22"/>
    <col min="3582" max="3582" width="70.7109375" style="22" customWidth="1"/>
    <col min="3583" max="3583" width="14.42578125" style="22" bestFit="1" customWidth="1"/>
    <col min="3584" max="3584" width="3" style="22" customWidth="1"/>
    <col min="3585" max="3585" width="13.42578125" style="22" customWidth="1"/>
    <col min="3586" max="3586" width="14.42578125" style="22" bestFit="1" customWidth="1"/>
    <col min="3587" max="3587" width="12.140625" style="22" customWidth="1"/>
    <col min="3588" max="3588" width="14.42578125" style="22" bestFit="1" customWidth="1"/>
    <col min="3589" max="3589" width="11.7109375" style="22" customWidth="1"/>
    <col min="3590" max="3590" width="14.42578125" style="22" bestFit="1" customWidth="1"/>
    <col min="3591" max="3591" width="11.85546875" style="22" customWidth="1"/>
    <col min="3592" max="3592" width="14.42578125" style="22" bestFit="1" customWidth="1"/>
    <col min="3593" max="3593" width="11.7109375" style="22" customWidth="1"/>
    <col min="3594" max="3594" width="12.42578125" style="22" customWidth="1"/>
    <col min="3595" max="3595" width="15.140625" style="22" customWidth="1"/>
    <col min="3596" max="3596" width="2.7109375" style="22" customWidth="1"/>
    <col min="3597" max="3597" width="12.28515625" style="22" customWidth="1"/>
    <col min="3598" max="3598" width="13.5703125" style="22" customWidth="1"/>
    <col min="3599" max="3599" width="12.28515625" style="22" customWidth="1"/>
    <col min="3600" max="3600" width="13.140625" style="22" customWidth="1"/>
    <col min="3601" max="3837" width="11.42578125" style="22"/>
    <col min="3838" max="3838" width="70.7109375" style="22" customWidth="1"/>
    <col min="3839" max="3839" width="14.42578125" style="22" bestFit="1" customWidth="1"/>
    <col min="3840" max="3840" width="3" style="22" customWidth="1"/>
    <col min="3841" max="3841" width="13.42578125" style="22" customWidth="1"/>
    <col min="3842" max="3842" width="14.42578125" style="22" bestFit="1" customWidth="1"/>
    <col min="3843" max="3843" width="12.140625" style="22" customWidth="1"/>
    <col min="3844" max="3844" width="14.42578125" style="22" bestFit="1" customWidth="1"/>
    <col min="3845" max="3845" width="11.7109375" style="22" customWidth="1"/>
    <col min="3846" max="3846" width="14.42578125" style="22" bestFit="1" customWidth="1"/>
    <col min="3847" max="3847" width="11.85546875" style="22" customWidth="1"/>
    <col min="3848" max="3848" width="14.42578125" style="22" bestFit="1" customWidth="1"/>
    <col min="3849" max="3849" width="11.7109375" style="22" customWidth="1"/>
    <col min="3850" max="3850" width="12.42578125" style="22" customWidth="1"/>
    <col min="3851" max="3851" width="15.140625" style="22" customWidth="1"/>
    <col min="3852" max="3852" width="2.7109375" style="22" customWidth="1"/>
    <col min="3853" max="3853" width="12.28515625" style="22" customWidth="1"/>
    <col min="3854" max="3854" width="13.5703125" style="22" customWidth="1"/>
    <col min="3855" max="3855" width="12.28515625" style="22" customWidth="1"/>
    <col min="3856" max="3856" width="13.140625" style="22" customWidth="1"/>
    <col min="3857" max="4093" width="11.42578125" style="22"/>
    <col min="4094" max="4094" width="70.7109375" style="22" customWidth="1"/>
    <col min="4095" max="4095" width="14.42578125" style="22" bestFit="1" customWidth="1"/>
    <col min="4096" max="4096" width="3" style="22" customWidth="1"/>
    <col min="4097" max="4097" width="13.42578125" style="22" customWidth="1"/>
    <col min="4098" max="4098" width="14.42578125" style="22" bestFit="1" customWidth="1"/>
    <col min="4099" max="4099" width="12.140625" style="22" customWidth="1"/>
    <col min="4100" max="4100" width="14.42578125" style="22" bestFit="1" customWidth="1"/>
    <col min="4101" max="4101" width="11.7109375" style="22" customWidth="1"/>
    <col min="4102" max="4102" width="14.42578125" style="22" bestFit="1" customWidth="1"/>
    <col min="4103" max="4103" width="11.85546875" style="22" customWidth="1"/>
    <col min="4104" max="4104" width="14.42578125" style="22" bestFit="1" customWidth="1"/>
    <col min="4105" max="4105" width="11.7109375" style="22" customWidth="1"/>
    <col min="4106" max="4106" width="12.42578125" style="22" customWidth="1"/>
    <col min="4107" max="4107" width="15.140625" style="22" customWidth="1"/>
    <col min="4108" max="4108" width="2.7109375" style="22" customWidth="1"/>
    <col min="4109" max="4109" width="12.28515625" style="22" customWidth="1"/>
    <col min="4110" max="4110" width="13.5703125" style="22" customWidth="1"/>
    <col min="4111" max="4111" width="12.28515625" style="22" customWidth="1"/>
    <col min="4112" max="4112" width="13.140625" style="22" customWidth="1"/>
    <col min="4113" max="4349" width="11.42578125" style="22"/>
    <col min="4350" max="4350" width="70.7109375" style="22" customWidth="1"/>
    <col min="4351" max="4351" width="14.42578125" style="22" bestFit="1" customWidth="1"/>
    <col min="4352" max="4352" width="3" style="22" customWidth="1"/>
    <col min="4353" max="4353" width="13.42578125" style="22" customWidth="1"/>
    <col min="4354" max="4354" width="14.42578125" style="22" bestFit="1" customWidth="1"/>
    <col min="4355" max="4355" width="12.140625" style="22" customWidth="1"/>
    <col min="4356" max="4356" width="14.42578125" style="22" bestFit="1" customWidth="1"/>
    <col min="4357" max="4357" width="11.7109375" style="22" customWidth="1"/>
    <col min="4358" max="4358" width="14.42578125" style="22" bestFit="1" customWidth="1"/>
    <col min="4359" max="4359" width="11.85546875" style="22" customWidth="1"/>
    <col min="4360" max="4360" width="14.42578125" style="22" bestFit="1" customWidth="1"/>
    <col min="4361" max="4361" width="11.7109375" style="22" customWidth="1"/>
    <col min="4362" max="4362" width="12.42578125" style="22" customWidth="1"/>
    <col min="4363" max="4363" width="15.140625" style="22" customWidth="1"/>
    <col min="4364" max="4364" width="2.7109375" style="22" customWidth="1"/>
    <col min="4365" max="4365" width="12.28515625" style="22" customWidth="1"/>
    <col min="4366" max="4366" width="13.5703125" style="22" customWidth="1"/>
    <col min="4367" max="4367" width="12.28515625" style="22" customWidth="1"/>
    <col min="4368" max="4368" width="13.140625" style="22" customWidth="1"/>
    <col min="4369" max="4605" width="11.42578125" style="22"/>
    <col min="4606" max="4606" width="70.7109375" style="22" customWidth="1"/>
    <col min="4607" max="4607" width="14.42578125" style="22" bestFit="1" customWidth="1"/>
    <col min="4608" max="4608" width="3" style="22" customWidth="1"/>
    <col min="4609" max="4609" width="13.42578125" style="22" customWidth="1"/>
    <col min="4610" max="4610" width="14.42578125" style="22" bestFit="1" customWidth="1"/>
    <col min="4611" max="4611" width="12.140625" style="22" customWidth="1"/>
    <col min="4612" max="4612" width="14.42578125" style="22" bestFit="1" customWidth="1"/>
    <col min="4613" max="4613" width="11.7109375" style="22" customWidth="1"/>
    <col min="4614" max="4614" width="14.42578125" style="22" bestFit="1" customWidth="1"/>
    <col min="4615" max="4615" width="11.85546875" style="22" customWidth="1"/>
    <col min="4616" max="4616" width="14.42578125" style="22" bestFit="1" customWidth="1"/>
    <col min="4617" max="4617" width="11.7109375" style="22" customWidth="1"/>
    <col min="4618" max="4618" width="12.42578125" style="22" customWidth="1"/>
    <col min="4619" max="4619" width="15.140625" style="22" customWidth="1"/>
    <col min="4620" max="4620" width="2.7109375" style="22" customWidth="1"/>
    <col min="4621" max="4621" width="12.28515625" style="22" customWidth="1"/>
    <col min="4622" max="4622" width="13.5703125" style="22" customWidth="1"/>
    <col min="4623" max="4623" width="12.28515625" style="22" customWidth="1"/>
    <col min="4624" max="4624" width="13.140625" style="22" customWidth="1"/>
    <col min="4625" max="4861" width="11.42578125" style="22"/>
    <col min="4862" max="4862" width="70.7109375" style="22" customWidth="1"/>
    <col min="4863" max="4863" width="14.42578125" style="22" bestFit="1" customWidth="1"/>
    <col min="4864" max="4864" width="3" style="22" customWidth="1"/>
    <col min="4865" max="4865" width="13.42578125" style="22" customWidth="1"/>
    <col min="4866" max="4866" width="14.42578125" style="22" bestFit="1" customWidth="1"/>
    <col min="4867" max="4867" width="12.140625" style="22" customWidth="1"/>
    <col min="4868" max="4868" width="14.42578125" style="22" bestFit="1" customWidth="1"/>
    <col min="4869" max="4869" width="11.7109375" style="22" customWidth="1"/>
    <col min="4870" max="4870" width="14.42578125" style="22" bestFit="1" customWidth="1"/>
    <col min="4871" max="4871" width="11.85546875" style="22" customWidth="1"/>
    <col min="4872" max="4872" width="14.42578125" style="22" bestFit="1" customWidth="1"/>
    <col min="4873" max="4873" width="11.7109375" style="22" customWidth="1"/>
    <col min="4874" max="4874" width="12.42578125" style="22" customWidth="1"/>
    <col min="4875" max="4875" width="15.140625" style="22" customWidth="1"/>
    <col min="4876" max="4876" width="2.7109375" style="22" customWidth="1"/>
    <col min="4877" max="4877" width="12.28515625" style="22" customWidth="1"/>
    <col min="4878" max="4878" width="13.5703125" style="22" customWidth="1"/>
    <col min="4879" max="4879" width="12.28515625" style="22" customWidth="1"/>
    <col min="4880" max="4880" width="13.140625" style="22" customWidth="1"/>
    <col min="4881" max="5117" width="11.42578125" style="22"/>
    <col min="5118" max="5118" width="70.7109375" style="22" customWidth="1"/>
    <col min="5119" max="5119" width="14.42578125" style="22" bestFit="1" customWidth="1"/>
    <col min="5120" max="5120" width="3" style="22" customWidth="1"/>
    <col min="5121" max="5121" width="13.42578125" style="22" customWidth="1"/>
    <col min="5122" max="5122" width="14.42578125" style="22" bestFit="1" customWidth="1"/>
    <col min="5123" max="5123" width="12.140625" style="22" customWidth="1"/>
    <col min="5124" max="5124" width="14.42578125" style="22" bestFit="1" customWidth="1"/>
    <col min="5125" max="5125" width="11.7109375" style="22" customWidth="1"/>
    <col min="5126" max="5126" width="14.42578125" style="22" bestFit="1" customWidth="1"/>
    <col min="5127" max="5127" width="11.85546875" style="22" customWidth="1"/>
    <col min="5128" max="5128" width="14.42578125" style="22" bestFit="1" customWidth="1"/>
    <col min="5129" max="5129" width="11.7109375" style="22" customWidth="1"/>
    <col min="5130" max="5130" width="12.42578125" style="22" customWidth="1"/>
    <col min="5131" max="5131" width="15.140625" style="22" customWidth="1"/>
    <col min="5132" max="5132" width="2.7109375" style="22" customWidth="1"/>
    <col min="5133" max="5133" width="12.28515625" style="22" customWidth="1"/>
    <col min="5134" max="5134" width="13.5703125" style="22" customWidth="1"/>
    <col min="5135" max="5135" width="12.28515625" style="22" customWidth="1"/>
    <col min="5136" max="5136" width="13.140625" style="22" customWidth="1"/>
    <col min="5137" max="5373" width="11.42578125" style="22"/>
    <col min="5374" max="5374" width="70.7109375" style="22" customWidth="1"/>
    <col min="5375" max="5375" width="14.42578125" style="22" bestFit="1" customWidth="1"/>
    <col min="5376" max="5376" width="3" style="22" customWidth="1"/>
    <col min="5377" max="5377" width="13.42578125" style="22" customWidth="1"/>
    <col min="5378" max="5378" width="14.42578125" style="22" bestFit="1" customWidth="1"/>
    <col min="5379" max="5379" width="12.140625" style="22" customWidth="1"/>
    <col min="5380" max="5380" width="14.42578125" style="22" bestFit="1" customWidth="1"/>
    <col min="5381" max="5381" width="11.7109375" style="22" customWidth="1"/>
    <col min="5382" max="5382" width="14.42578125" style="22" bestFit="1" customWidth="1"/>
    <col min="5383" max="5383" width="11.85546875" style="22" customWidth="1"/>
    <col min="5384" max="5384" width="14.42578125" style="22" bestFit="1" customWidth="1"/>
    <col min="5385" max="5385" width="11.7109375" style="22" customWidth="1"/>
    <col min="5386" max="5386" width="12.42578125" style="22" customWidth="1"/>
    <col min="5387" max="5387" width="15.140625" style="22" customWidth="1"/>
    <col min="5388" max="5388" width="2.7109375" style="22" customWidth="1"/>
    <col min="5389" max="5389" width="12.28515625" style="22" customWidth="1"/>
    <col min="5390" max="5390" width="13.5703125" style="22" customWidth="1"/>
    <col min="5391" max="5391" width="12.28515625" style="22" customWidth="1"/>
    <col min="5392" max="5392" width="13.140625" style="22" customWidth="1"/>
    <col min="5393" max="5629" width="11.42578125" style="22"/>
    <col min="5630" max="5630" width="70.7109375" style="22" customWidth="1"/>
    <col min="5631" max="5631" width="14.42578125" style="22" bestFit="1" customWidth="1"/>
    <col min="5632" max="5632" width="3" style="22" customWidth="1"/>
    <col min="5633" max="5633" width="13.42578125" style="22" customWidth="1"/>
    <col min="5634" max="5634" width="14.42578125" style="22" bestFit="1" customWidth="1"/>
    <col min="5635" max="5635" width="12.140625" style="22" customWidth="1"/>
    <col min="5636" max="5636" width="14.42578125" style="22" bestFit="1" customWidth="1"/>
    <col min="5637" max="5637" width="11.7109375" style="22" customWidth="1"/>
    <col min="5638" max="5638" width="14.42578125" style="22" bestFit="1" customWidth="1"/>
    <col min="5639" max="5639" width="11.85546875" style="22" customWidth="1"/>
    <col min="5640" max="5640" width="14.42578125" style="22" bestFit="1" customWidth="1"/>
    <col min="5641" max="5641" width="11.7109375" style="22" customWidth="1"/>
    <col min="5642" max="5642" width="12.42578125" style="22" customWidth="1"/>
    <col min="5643" max="5643" width="15.140625" style="22" customWidth="1"/>
    <col min="5644" max="5644" width="2.7109375" style="22" customWidth="1"/>
    <col min="5645" max="5645" width="12.28515625" style="22" customWidth="1"/>
    <col min="5646" max="5646" width="13.5703125" style="22" customWidth="1"/>
    <col min="5647" max="5647" width="12.28515625" style="22" customWidth="1"/>
    <col min="5648" max="5648" width="13.140625" style="22" customWidth="1"/>
    <col min="5649" max="5885" width="11.42578125" style="22"/>
    <col min="5886" max="5886" width="70.7109375" style="22" customWidth="1"/>
    <col min="5887" max="5887" width="14.42578125" style="22" bestFit="1" customWidth="1"/>
    <col min="5888" max="5888" width="3" style="22" customWidth="1"/>
    <col min="5889" max="5889" width="13.42578125" style="22" customWidth="1"/>
    <col min="5890" max="5890" width="14.42578125" style="22" bestFit="1" customWidth="1"/>
    <col min="5891" max="5891" width="12.140625" style="22" customWidth="1"/>
    <col min="5892" max="5892" width="14.42578125" style="22" bestFit="1" customWidth="1"/>
    <col min="5893" max="5893" width="11.7109375" style="22" customWidth="1"/>
    <col min="5894" max="5894" width="14.42578125" style="22" bestFit="1" customWidth="1"/>
    <col min="5895" max="5895" width="11.85546875" style="22" customWidth="1"/>
    <col min="5896" max="5896" width="14.42578125" style="22" bestFit="1" customWidth="1"/>
    <col min="5897" max="5897" width="11.7109375" style="22" customWidth="1"/>
    <col min="5898" max="5898" width="12.42578125" style="22" customWidth="1"/>
    <col min="5899" max="5899" width="15.140625" style="22" customWidth="1"/>
    <col min="5900" max="5900" width="2.7109375" style="22" customWidth="1"/>
    <col min="5901" max="5901" width="12.28515625" style="22" customWidth="1"/>
    <col min="5902" max="5902" width="13.5703125" style="22" customWidth="1"/>
    <col min="5903" max="5903" width="12.28515625" style="22" customWidth="1"/>
    <col min="5904" max="5904" width="13.140625" style="22" customWidth="1"/>
    <col min="5905" max="6141" width="11.42578125" style="22"/>
    <col min="6142" max="6142" width="70.7109375" style="22" customWidth="1"/>
    <col min="6143" max="6143" width="14.42578125" style="22" bestFit="1" customWidth="1"/>
    <col min="6144" max="6144" width="3" style="22" customWidth="1"/>
    <col min="6145" max="6145" width="13.42578125" style="22" customWidth="1"/>
    <col min="6146" max="6146" width="14.42578125" style="22" bestFit="1" customWidth="1"/>
    <col min="6147" max="6147" width="12.140625" style="22" customWidth="1"/>
    <col min="6148" max="6148" width="14.42578125" style="22" bestFit="1" customWidth="1"/>
    <col min="6149" max="6149" width="11.7109375" style="22" customWidth="1"/>
    <col min="6150" max="6150" width="14.42578125" style="22" bestFit="1" customWidth="1"/>
    <col min="6151" max="6151" width="11.85546875" style="22" customWidth="1"/>
    <col min="6152" max="6152" width="14.42578125" style="22" bestFit="1" customWidth="1"/>
    <col min="6153" max="6153" width="11.7109375" style="22" customWidth="1"/>
    <col min="6154" max="6154" width="12.42578125" style="22" customWidth="1"/>
    <col min="6155" max="6155" width="15.140625" style="22" customWidth="1"/>
    <col min="6156" max="6156" width="2.7109375" style="22" customWidth="1"/>
    <col min="6157" max="6157" width="12.28515625" style="22" customWidth="1"/>
    <col min="6158" max="6158" width="13.5703125" style="22" customWidth="1"/>
    <col min="6159" max="6159" width="12.28515625" style="22" customWidth="1"/>
    <col min="6160" max="6160" width="13.140625" style="22" customWidth="1"/>
    <col min="6161" max="6397" width="11.42578125" style="22"/>
    <col min="6398" max="6398" width="70.7109375" style="22" customWidth="1"/>
    <col min="6399" max="6399" width="14.42578125" style="22" bestFit="1" customWidth="1"/>
    <col min="6400" max="6400" width="3" style="22" customWidth="1"/>
    <col min="6401" max="6401" width="13.42578125" style="22" customWidth="1"/>
    <col min="6402" max="6402" width="14.42578125" style="22" bestFit="1" customWidth="1"/>
    <col min="6403" max="6403" width="12.140625" style="22" customWidth="1"/>
    <col min="6404" max="6404" width="14.42578125" style="22" bestFit="1" customWidth="1"/>
    <col min="6405" max="6405" width="11.7109375" style="22" customWidth="1"/>
    <col min="6406" max="6406" width="14.42578125" style="22" bestFit="1" customWidth="1"/>
    <col min="6407" max="6407" width="11.85546875" style="22" customWidth="1"/>
    <col min="6408" max="6408" width="14.42578125" style="22" bestFit="1" customWidth="1"/>
    <col min="6409" max="6409" width="11.7109375" style="22" customWidth="1"/>
    <col min="6410" max="6410" width="12.42578125" style="22" customWidth="1"/>
    <col min="6411" max="6411" width="15.140625" style="22" customWidth="1"/>
    <col min="6412" max="6412" width="2.7109375" style="22" customWidth="1"/>
    <col min="6413" max="6413" width="12.28515625" style="22" customWidth="1"/>
    <col min="6414" max="6414" width="13.5703125" style="22" customWidth="1"/>
    <col min="6415" max="6415" width="12.28515625" style="22" customWidth="1"/>
    <col min="6416" max="6416" width="13.140625" style="22" customWidth="1"/>
    <col min="6417" max="6653" width="11.42578125" style="22"/>
    <col min="6654" max="6654" width="70.7109375" style="22" customWidth="1"/>
    <col min="6655" max="6655" width="14.42578125" style="22" bestFit="1" customWidth="1"/>
    <col min="6656" max="6656" width="3" style="22" customWidth="1"/>
    <col min="6657" max="6657" width="13.42578125" style="22" customWidth="1"/>
    <col min="6658" max="6658" width="14.42578125" style="22" bestFit="1" customWidth="1"/>
    <col min="6659" max="6659" width="12.140625" style="22" customWidth="1"/>
    <col min="6660" max="6660" width="14.42578125" style="22" bestFit="1" customWidth="1"/>
    <col min="6661" max="6661" width="11.7109375" style="22" customWidth="1"/>
    <col min="6662" max="6662" width="14.42578125" style="22" bestFit="1" customWidth="1"/>
    <col min="6663" max="6663" width="11.85546875" style="22" customWidth="1"/>
    <col min="6664" max="6664" width="14.42578125" style="22" bestFit="1" customWidth="1"/>
    <col min="6665" max="6665" width="11.7109375" style="22" customWidth="1"/>
    <col min="6666" max="6666" width="12.42578125" style="22" customWidth="1"/>
    <col min="6667" max="6667" width="15.140625" style="22" customWidth="1"/>
    <col min="6668" max="6668" width="2.7109375" style="22" customWidth="1"/>
    <col min="6669" max="6669" width="12.28515625" style="22" customWidth="1"/>
    <col min="6670" max="6670" width="13.5703125" style="22" customWidth="1"/>
    <col min="6671" max="6671" width="12.28515625" style="22" customWidth="1"/>
    <col min="6672" max="6672" width="13.140625" style="22" customWidth="1"/>
    <col min="6673" max="6909" width="11.42578125" style="22"/>
    <col min="6910" max="6910" width="70.7109375" style="22" customWidth="1"/>
    <col min="6911" max="6911" width="14.42578125" style="22" bestFit="1" customWidth="1"/>
    <col min="6912" max="6912" width="3" style="22" customWidth="1"/>
    <col min="6913" max="6913" width="13.42578125" style="22" customWidth="1"/>
    <col min="6914" max="6914" width="14.42578125" style="22" bestFit="1" customWidth="1"/>
    <col min="6915" max="6915" width="12.140625" style="22" customWidth="1"/>
    <col min="6916" max="6916" width="14.42578125" style="22" bestFit="1" customWidth="1"/>
    <col min="6917" max="6917" width="11.7109375" style="22" customWidth="1"/>
    <col min="6918" max="6918" width="14.42578125" style="22" bestFit="1" customWidth="1"/>
    <col min="6919" max="6919" width="11.85546875" style="22" customWidth="1"/>
    <col min="6920" max="6920" width="14.42578125" style="22" bestFit="1" customWidth="1"/>
    <col min="6921" max="6921" width="11.7109375" style="22" customWidth="1"/>
    <col min="6922" max="6922" width="12.42578125" style="22" customWidth="1"/>
    <col min="6923" max="6923" width="15.140625" style="22" customWidth="1"/>
    <col min="6924" max="6924" width="2.7109375" style="22" customWidth="1"/>
    <col min="6925" max="6925" width="12.28515625" style="22" customWidth="1"/>
    <col min="6926" max="6926" width="13.5703125" style="22" customWidth="1"/>
    <col min="6927" max="6927" width="12.28515625" style="22" customWidth="1"/>
    <col min="6928" max="6928" width="13.140625" style="22" customWidth="1"/>
    <col min="6929" max="7165" width="11.42578125" style="22"/>
    <col min="7166" max="7166" width="70.7109375" style="22" customWidth="1"/>
    <col min="7167" max="7167" width="14.42578125" style="22" bestFit="1" customWidth="1"/>
    <col min="7168" max="7168" width="3" style="22" customWidth="1"/>
    <col min="7169" max="7169" width="13.42578125" style="22" customWidth="1"/>
    <col min="7170" max="7170" width="14.42578125" style="22" bestFit="1" customWidth="1"/>
    <col min="7171" max="7171" width="12.140625" style="22" customWidth="1"/>
    <col min="7172" max="7172" width="14.42578125" style="22" bestFit="1" customWidth="1"/>
    <col min="7173" max="7173" width="11.7109375" style="22" customWidth="1"/>
    <col min="7174" max="7174" width="14.42578125" style="22" bestFit="1" customWidth="1"/>
    <col min="7175" max="7175" width="11.85546875" style="22" customWidth="1"/>
    <col min="7176" max="7176" width="14.42578125" style="22" bestFit="1" customWidth="1"/>
    <col min="7177" max="7177" width="11.7109375" style="22" customWidth="1"/>
    <col min="7178" max="7178" width="12.42578125" style="22" customWidth="1"/>
    <col min="7179" max="7179" width="15.140625" style="22" customWidth="1"/>
    <col min="7180" max="7180" width="2.7109375" style="22" customWidth="1"/>
    <col min="7181" max="7181" width="12.28515625" style="22" customWidth="1"/>
    <col min="7182" max="7182" width="13.5703125" style="22" customWidth="1"/>
    <col min="7183" max="7183" width="12.28515625" style="22" customWidth="1"/>
    <col min="7184" max="7184" width="13.140625" style="22" customWidth="1"/>
    <col min="7185" max="7421" width="11.42578125" style="22"/>
    <col min="7422" max="7422" width="70.7109375" style="22" customWidth="1"/>
    <col min="7423" max="7423" width="14.42578125" style="22" bestFit="1" customWidth="1"/>
    <col min="7424" max="7424" width="3" style="22" customWidth="1"/>
    <col min="7425" max="7425" width="13.42578125" style="22" customWidth="1"/>
    <col min="7426" max="7426" width="14.42578125" style="22" bestFit="1" customWidth="1"/>
    <col min="7427" max="7427" width="12.140625" style="22" customWidth="1"/>
    <col min="7428" max="7428" width="14.42578125" style="22" bestFit="1" customWidth="1"/>
    <col min="7429" max="7429" width="11.7109375" style="22" customWidth="1"/>
    <col min="7430" max="7430" width="14.42578125" style="22" bestFit="1" customWidth="1"/>
    <col min="7431" max="7431" width="11.85546875" style="22" customWidth="1"/>
    <col min="7432" max="7432" width="14.42578125" style="22" bestFit="1" customWidth="1"/>
    <col min="7433" max="7433" width="11.7109375" style="22" customWidth="1"/>
    <col min="7434" max="7434" width="12.42578125" style="22" customWidth="1"/>
    <col min="7435" max="7435" width="15.140625" style="22" customWidth="1"/>
    <col min="7436" max="7436" width="2.7109375" style="22" customWidth="1"/>
    <col min="7437" max="7437" width="12.28515625" style="22" customWidth="1"/>
    <col min="7438" max="7438" width="13.5703125" style="22" customWidth="1"/>
    <col min="7439" max="7439" width="12.28515625" style="22" customWidth="1"/>
    <col min="7440" max="7440" width="13.140625" style="22" customWidth="1"/>
    <col min="7441" max="7677" width="11.42578125" style="22"/>
    <col min="7678" max="7678" width="70.7109375" style="22" customWidth="1"/>
    <col min="7679" max="7679" width="14.42578125" style="22" bestFit="1" customWidth="1"/>
    <col min="7680" max="7680" width="3" style="22" customWidth="1"/>
    <col min="7681" max="7681" width="13.42578125" style="22" customWidth="1"/>
    <col min="7682" max="7682" width="14.42578125" style="22" bestFit="1" customWidth="1"/>
    <col min="7683" max="7683" width="12.140625" style="22" customWidth="1"/>
    <col min="7684" max="7684" width="14.42578125" style="22" bestFit="1" customWidth="1"/>
    <col min="7685" max="7685" width="11.7109375" style="22" customWidth="1"/>
    <col min="7686" max="7686" width="14.42578125" style="22" bestFit="1" customWidth="1"/>
    <col min="7687" max="7687" width="11.85546875" style="22" customWidth="1"/>
    <col min="7688" max="7688" width="14.42578125" style="22" bestFit="1" customWidth="1"/>
    <col min="7689" max="7689" width="11.7109375" style="22" customWidth="1"/>
    <col min="7690" max="7690" width="12.42578125" style="22" customWidth="1"/>
    <col min="7691" max="7691" width="15.140625" style="22" customWidth="1"/>
    <col min="7692" max="7692" width="2.7109375" style="22" customWidth="1"/>
    <col min="7693" max="7693" width="12.28515625" style="22" customWidth="1"/>
    <col min="7694" max="7694" width="13.5703125" style="22" customWidth="1"/>
    <col min="7695" max="7695" width="12.28515625" style="22" customWidth="1"/>
    <col min="7696" max="7696" width="13.140625" style="22" customWidth="1"/>
    <col min="7697" max="7933" width="11.42578125" style="22"/>
    <col min="7934" max="7934" width="70.7109375" style="22" customWidth="1"/>
    <col min="7935" max="7935" width="14.42578125" style="22" bestFit="1" customWidth="1"/>
    <col min="7936" max="7936" width="3" style="22" customWidth="1"/>
    <col min="7937" max="7937" width="13.42578125" style="22" customWidth="1"/>
    <col min="7938" max="7938" width="14.42578125" style="22" bestFit="1" customWidth="1"/>
    <col min="7939" max="7939" width="12.140625" style="22" customWidth="1"/>
    <col min="7940" max="7940" width="14.42578125" style="22" bestFit="1" customWidth="1"/>
    <col min="7941" max="7941" width="11.7109375" style="22" customWidth="1"/>
    <col min="7942" max="7942" width="14.42578125" style="22" bestFit="1" customWidth="1"/>
    <col min="7943" max="7943" width="11.85546875" style="22" customWidth="1"/>
    <col min="7944" max="7944" width="14.42578125" style="22" bestFit="1" customWidth="1"/>
    <col min="7945" max="7945" width="11.7109375" style="22" customWidth="1"/>
    <col min="7946" max="7946" width="12.42578125" style="22" customWidth="1"/>
    <col min="7947" max="7947" width="15.140625" style="22" customWidth="1"/>
    <col min="7948" max="7948" width="2.7109375" style="22" customWidth="1"/>
    <col min="7949" max="7949" width="12.28515625" style="22" customWidth="1"/>
    <col min="7950" max="7950" width="13.5703125" style="22" customWidth="1"/>
    <col min="7951" max="7951" width="12.28515625" style="22" customWidth="1"/>
    <col min="7952" max="7952" width="13.140625" style="22" customWidth="1"/>
    <col min="7953" max="8189" width="11.42578125" style="22"/>
    <col min="8190" max="8190" width="70.7109375" style="22" customWidth="1"/>
    <col min="8191" max="8191" width="14.42578125" style="22" bestFit="1" customWidth="1"/>
    <col min="8192" max="8192" width="3" style="22" customWidth="1"/>
    <col min="8193" max="8193" width="13.42578125" style="22" customWidth="1"/>
    <col min="8194" max="8194" width="14.42578125" style="22" bestFit="1" customWidth="1"/>
    <col min="8195" max="8195" width="12.140625" style="22" customWidth="1"/>
    <col min="8196" max="8196" width="14.42578125" style="22" bestFit="1" customWidth="1"/>
    <col min="8197" max="8197" width="11.7109375" style="22" customWidth="1"/>
    <col min="8198" max="8198" width="14.42578125" style="22" bestFit="1" customWidth="1"/>
    <col min="8199" max="8199" width="11.85546875" style="22" customWidth="1"/>
    <col min="8200" max="8200" width="14.42578125" style="22" bestFit="1" customWidth="1"/>
    <col min="8201" max="8201" width="11.7109375" style="22" customWidth="1"/>
    <col min="8202" max="8202" width="12.42578125" style="22" customWidth="1"/>
    <col min="8203" max="8203" width="15.140625" style="22" customWidth="1"/>
    <col min="8204" max="8204" width="2.7109375" style="22" customWidth="1"/>
    <col min="8205" max="8205" width="12.28515625" style="22" customWidth="1"/>
    <col min="8206" max="8206" width="13.5703125" style="22" customWidth="1"/>
    <col min="8207" max="8207" width="12.28515625" style="22" customWidth="1"/>
    <col min="8208" max="8208" width="13.140625" style="22" customWidth="1"/>
    <col min="8209" max="8445" width="11.42578125" style="22"/>
    <col min="8446" max="8446" width="70.7109375" style="22" customWidth="1"/>
    <col min="8447" max="8447" width="14.42578125" style="22" bestFit="1" customWidth="1"/>
    <col min="8448" max="8448" width="3" style="22" customWidth="1"/>
    <col min="8449" max="8449" width="13.42578125" style="22" customWidth="1"/>
    <col min="8450" max="8450" width="14.42578125" style="22" bestFit="1" customWidth="1"/>
    <col min="8451" max="8451" width="12.140625" style="22" customWidth="1"/>
    <col min="8452" max="8452" width="14.42578125" style="22" bestFit="1" customWidth="1"/>
    <col min="8453" max="8453" width="11.7109375" style="22" customWidth="1"/>
    <col min="8454" max="8454" width="14.42578125" style="22" bestFit="1" customWidth="1"/>
    <col min="8455" max="8455" width="11.85546875" style="22" customWidth="1"/>
    <col min="8456" max="8456" width="14.42578125" style="22" bestFit="1" customWidth="1"/>
    <col min="8457" max="8457" width="11.7109375" style="22" customWidth="1"/>
    <col min="8458" max="8458" width="12.42578125" style="22" customWidth="1"/>
    <col min="8459" max="8459" width="15.140625" style="22" customWidth="1"/>
    <col min="8460" max="8460" width="2.7109375" style="22" customWidth="1"/>
    <col min="8461" max="8461" width="12.28515625" style="22" customWidth="1"/>
    <col min="8462" max="8462" width="13.5703125" style="22" customWidth="1"/>
    <col min="8463" max="8463" width="12.28515625" style="22" customWidth="1"/>
    <col min="8464" max="8464" width="13.140625" style="22" customWidth="1"/>
    <col min="8465" max="8701" width="11.42578125" style="22"/>
    <col min="8702" max="8702" width="70.7109375" style="22" customWidth="1"/>
    <col min="8703" max="8703" width="14.42578125" style="22" bestFit="1" customWidth="1"/>
    <col min="8704" max="8704" width="3" style="22" customWidth="1"/>
    <col min="8705" max="8705" width="13.42578125" style="22" customWidth="1"/>
    <col min="8706" max="8706" width="14.42578125" style="22" bestFit="1" customWidth="1"/>
    <col min="8707" max="8707" width="12.140625" style="22" customWidth="1"/>
    <col min="8708" max="8708" width="14.42578125" style="22" bestFit="1" customWidth="1"/>
    <col min="8709" max="8709" width="11.7109375" style="22" customWidth="1"/>
    <col min="8710" max="8710" width="14.42578125" style="22" bestFit="1" customWidth="1"/>
    <col min="8711" max="8711" width="11.85546875" style="22" customWidth="1"/>
    <col min="8712" max="8712" width="14.42578125" style="22" bestFit="1" customWidth="1"/>
    <col min="8713" max="8713" width="11.7109375" style="22" customWidth="1"/>
    <col min="8714" max="8714" width="12.42578125" style="22" customWidth="1"/>
    <col min="8715" max="8715" width="15.140625" style="22" customWidth="1"/>
    <col min="8716" max="8716" width="2.7109375" style="22" customWidth="1"/>
    <col min="8717" max="8717" width="12.28515625" style="22" customWidth="1"/>
    <col min="8718" max="8718" width="13.5703125" style="22" customWidth="1"/>
    <col min="8719" max="8719" width="12.28515625" style="22" customWidth="1"/>
    <col min="8720" max="8720" width="13.140625" style="22" customWidth="1"/>
    <col min="8721" max="8957" width="11.42578125" style="22"/>
    <col min="8958" max="8958" width="70.7109375" style="22" customWidth="1"/>
    <col min="8959" max="8959" width="14.42578125" style="22" bestFit="1" customWidth="1"/>
    <col min="8960" max="8960" width="3" style="22" customWidth="1"/>
    <col min="8961" max="8961" width="13.42578125" style="22" customWidth="1"/>
    <col min="8962" max="8962" width="14.42578125" style="22" bestFit="1" customWidth="1"/>
    <col min="8963" max="8963" width="12.140625" style="22" customWidth="1"/>
    <col min="8964" max="8964" width="14.42578125" style="22" bestFit="1" customWidth="1"/>
    <col min="8965" max="8965" width="11.7109375" style="22" customWidth="1"/>
    <col min="8966" max="8966" width="14.42578125" style="22" bestFit="1" customWidth="1"/>
    <col min="8967" max="8967" width="11.85546875" style="22" customWidth="1"/>
    <col min="8968" max="8968" width="14.42578125" style="22" bestFit="1" customWidth="1"/>
    <col min="8969" max="8969" width="11.7109375" style="22" customWidth="1"/>
    <col min="8970" max="8970" width="12.42578125" style="22" customWidth="1"/>
    <col min="8971" max="8971" width="15.140625" style="22" customWidth="1"/>
    <col min="8972" max="8972" width="2.7109375" style="22" customWidth="1"/>
    <col min="8973" max="8973" width="12.28515625" style="22" customWidth="1"/>
    <col min="8974" max="8974" width="13.5703125" style="22" customWidth="1"/>
    <col min="8975" max="8975" width="12.28515625" style="22" customWidth="1"/>
    <col min="8976" max="8976" width="13.140625" style="22" customWidth="1"/>
    <col min="8977" max="9213" width="11.42578125" style="22"/>
    <col min="9214" max="9214" width="70.7109375" style="22" customWidth="1"/>
    <col min="9215" max="9215" width="14.42578125" style="22" bestFit="1" customWidth="1"/>
    <col min="9216" max="9216" width="3" style="22" customWidth="1"/>
    <col min="9217" max="9217" width="13.42578125" style="22" customWidth="1"/>
    <col min="9218" max="9218" width="14.42578125" style="22" bestFit="1" customWidth="1"/>
    <col min="9219" max="9219" width="12.140625" style="22" customWidth="1"/>
    <col min="9220" max="9220" width="14.42578125" style="22" bestFit="1" customWidth="1"/>
    <col min="9221" max="9221" width="11.7109375" style="22" customWidth="1"/>
    <col min="9222" max="9222" width="14.42578125" style="22" bestFit="1" customWidth="1"/>
    <col min="9223" max="9223" width="11.85546875" style="22" customWidth="1"/>
    <col min="9224" max="9224" width="14.42578125" style="22" bestFit="1" customWidth="1"/>
    <col min="9225" max="9225" width="11.7109375" style="22" customWidth="1"/>
    <col min="9226" max="9226" width="12.42578125" style="22" customWidth="1"/>
    <col min="9227" max="9227" width="15.140625" style="22" customWidth="1"/>
    <col min="9228" max="9228" width="2.7109375" style="22" customWidth="1"/>
    <col min="9229" max="9229" width="12.28515625" style="22" customWidth="1"/>
    <col min="9230" max="9230" width="13.5703125" style="22" customWidth="1"/>
    <col min="9231" max="9231" width="12.28515625" style="22" customWidth="1"/>
    <col min="9232" max="9232" width="13.140625" style="22" customWidth="1"/>
    <col min="9233" max="9469" width="11.42578125" style="22"/>
    <col min="9470" max="9470" width="70.7109375" style="22" customWidth="1"/>
    <col min="9471" max="9471" width="14.42578125" style="22" bestFit="1" customWidth="1"/>
    <col min="9472" max="9472" width="3" style="22" customWidth="1"/>
    <col min="9473" max="9473" width="13.42578125" style="22" customWidth="1"/>
    <col min="9474" max="9474" width="14.42578125" style="22" bestFit="1" customWidth="1"/>
    <col min="9475" max="9475" width="12.140625" style="22" customWidth="1"/>
    <col min="9476" max="9476" width="14.42578125" style="22" bestFit="1" customWidth="1"/>
    <col min="9477" max="9477" width="11.7109375" style="22" customWidth="1"/>
    <col min="9478" max="9478" width="14.42578125" style="22" bestFit="1" customWidth="1"/>
    <col min="9479" max="9479" width="11.85546875" style="22" customWidth="1"/>
    <col min="9480" max="9480" width="14.42578125" style="22" bestFit="1" customWidth="1"/>
    <col min="9481" max="9481" width="11.7109375" style="22" customWidth="1"/>
    <col min="9482" max="9482" width="12.42578125" style="22" customWidth="1"/>
    <col min="9483" max="9483" width="15.140625" style="22" customWidth="1"/>
    <col min="9484" max="9484" width="2.7109375" style="22" customWidth="1"/>
    <col min="9485" max="9485" width="12.28515625" style="22" customWidth="1"/>
    <col min="9486" max="9486" width="13.5703125" style="22" customWidth="1"/>
    <col min="9487" max="9487" width="12.28515625" style="22" customWidth="1"/>
    <col min="9488" max="9488" width="13.140625" style="22" customWidth="1"/>
    <col min="9489" max="9725" width="11.42578125" style="22"/>
    <col min="9726" max="9726" width="70.7109375" style="22" customWidth="1"/>
    <col min="9727" max="9727" width="14.42578125" style="22" bestFit="1" customWidth="1"/>
    <col min="9728" max="9728" width="3" style="22" customWidth="1"/>
    <col min="9729" max="9729" width="13.42578125" style="22" customWidth="1"/>
    <col min="9730" max="9730" width="14.42578125" style="22" bestFit="1" customWidth="1"/>
    <col min="9731" max="9731" width="12.140625" style="22" customWidth="1"/>
    <col min="9732" max="9732" width="14.42578125" style="22" bestFit="1" customWidth="1"/>
    <col min="9733" max="9733" width="11.7109375" style="22" customWidth="1"/>
    <col min="9734" max="9734" width="14.42578125" style="22" bestFit="1" customWidth="1"/>
    <col min="9735" max="9735" width="11.85546875" style="22" customWidth="1"/>
    <col min="9736" max="9736" width="14.42578125" style="22" bestFit="1" customWidth="1"/>
    <col min="9737" max="9737" width="11.7109375" style="22" customWidth="1"/>
    <col min="9738" max="9738" width="12.42578125" style="22" customWidth="1"/>
    <col min="9739" max="9739" width="15.140625" style="22" customWidth="1"/>
    <col min="9740" max="9740" width="2.7109375" style="22" customWidth="1"/>
    <col min="9741" max="9741" width="12.28515625" style="22" customWidth="1"/>
    <col min="9742" max="9742" width="13.5703125" style="22" customWidth="1"/>
    <col min="9743" max="9743" width="12.28515625" style="22" customWidth="1"/>
    <col min="9744" max="9744" width="13.140625" style="22" customWidth="1"/>
    <col min="9745" max="9981" width="11.42578125" style="22"/>
    <col min="9982" max="9982" width="70.7109375" style="22" customWidth="1"/>
    <col min="9983" max="9983" width="14.42578125" style="22" bestFit="1" customWidth="1"/>
    <col min="9984" max="9984" width="3" style="22" customWidth="1"/>
    <col min="9985" max="9985" width="13.42578125" style="22" customWidth="1"/>
    <col min="9986" max="9986" width="14.42578125" style="22" bestFit="1" customWidth="1"/>
    <col min="9987" max="9987" width="12.140625" style="22" customWidth="1"/>
    <col min="9988" max="9988" width="14.42578125" style="22" bestFit="1" customWidth="1"/>
    <col min="9989" max="9989" width="11.7109375" style="22" customWidth="1"/>
    <col min="9990" max="9990" width="14.42578125" style="22" bestFit="1" customWidth="1"/>
    <col min="9991" max="9991" width="11.85546875" style="22" customWidth="1"/>
    <col min="9992" max="9992" width="14.42578125" style="22" bestFit="1" customWidth="1"/>
    <col min="9993" max="9993" width="11.7109375" style="22" customWidth="1"/>
    <col min="9994" max="9994" width="12.42578125" style="22" customWidth="1"/>
    <col min="9995" max="9995" width="15.140625" style="22" customWidth="1"/>
    <col min="9996" max="9996" width="2.7109375" style="22" customWidth="1"/>
    <col min="9997" max="9997" width="12.28515625" style="22" customWidth="1"/>
    <col min="9998" max="9998" width="13.5703125" style="22" customWidth="1"/>
    <col min="9999" max="9999" width="12.28515625" style="22" customWidth="1"/>
    <col min="10000" max="10000" width="13.140625" style="22" customWidth="1"/>
    <col min="10001" max="10237" width="11.42578125" style="22"/>
    <col min="10238" max="10238" width="70.7109375" style="22" customWidth="1"/>
    <col min="10239" max="10239" width="14.42578125" style="22" bestFit="1" customWidth="1"/>
    <col min="10240" max="10240" width="3" style="22" customWidth="1"/>
    <col min="10241" max="10241" width="13.42578125" style="22" customWidth="1"/>
    <col min="10242" max="10242" width="14.42578125" style="22" bestFit="1" customWidth="1"/>
    <col min="10243" max="10243" width="12.140625" style="22" customWidth="1"/>
    <col min="10244" max="10244" width="14.42578125" style="22" bestFit="1" customWidth="1"/>
    <col min="10245" max="10245" width="11.7109375" style="22" customWidth="1"/>
    <col min="10246" max="10246" width="14.42578125" style="22" bestFit="1" customWidth="1"/>
    <col min="10247" max="10247" width="11.85546875" style="22" customWidth="1"/>
    <col min="10248" max="10248" width="14.42578125" style="22" bestFit="1" customWidth="1"/>
    <col min="10249" max="10249" width="11.7109375" style="22" customWidth="1"/>
    <col min="10250" max="10250" width="12.42578125" style="22" customWidth="1"/>
    <col min="10251" max="10251" width="15.140625" style="22" customWidth="1"/>
    <col min="10252" max="10252" width="2.7109375" style="22" customWidth="1"/>
    <col min="10253" max="10253" width="12.28515625" style="22" customWidth="1"/>
    <col min="10254" max="10254" width="13.5703125" style="22" customWidth="1"/>
    <col min="10255" max="10255" width="12.28515625" style="22" customWidth="1"/>
    <col min="10256" max="10256" width="13.140625" style="22" customWidth="1"/>
    <col min="10257" max="10493" width="11.42578125" style="22"/>
    <col min="10494" max="10494" width="70.7109375" style="22" customWidth="1"/>
    <col min="10495" max="10495" width="14.42578125" style="22" bestFit="1" customWidth="1"/>
    <col min="10496" max="10496" width="3" style="22" customWidth="1"/>
    <col min="10497" max="10497" width="13.42578125" style="22" customWidth="1"/>
    <col min="10498" max="10498" width="14.42578125" style="22" bestFit="1" customWidth="1"/>
    <col min="10499" max="10499" width="12.140625" style="22" customWidth="1"/>
    <col min="10500" max="10500" width="14.42578125" style="22" bestFit="1" customWidth="1"/>
    <col min="10501" max="10501" width="11.7109375" style="22" customWidth="1"/>
    <col min="10502" max="10502" width="14.42578125" style="22" bestFit="1" customWidth="1"/>
    <col min="10503" max="10503" width="11.85546875" style="22" customWidth="1"/>
    <col min="10504" max="10504" width="14.42578125" style="22" bestFit="1" customWidth="1"/>
    <col min="10505" max="10505" width="11.7109375" style="22" customWidth="1"/>
    <col min="10506" max="10506" width="12.42578125" style="22" customWidth="1"/>
    <col min="10507" max="10507" width="15.140625" style="22" customWidth="1"/>
    <col min="10508" max="10508" width="2.7109375" style="22" customWidth="1"/>
    <col min="10509" max="10509" width="12.28515625" style="22" customWidth="1"/>
    <col min="10510" max="10510" width="13.5703125" style="22" customWidth="1"/>
    <col min="10511" max="10511" width="12.28515625" style="22" customWidth="1"/>
    <col min="10512" max="10512" width="13.140625" style="22" customWidth="1"/>
    <col min="10513" max="10749" width="11.42578125" style="22"/>
    <col min="10750" max="10750" width="70.7109375" style="22" customWidth="1"/>
    <col min="10751" max="10751" width="14.42578125" style="22" bestFit="1" customWidth="1"/>
    <col min="10752" max="10752" width="3" style="22" customWidth="1"/>
    <col min="10753" max="10753" width="13.42578125" style="22" customWidth="1"/>
    <col min="10754" max="10754" width="14.42578125" style="22" bestFit="1" customWidth="1"/>
    <col min="10755" max="10755" width="12.140625" style="22" customWidth="1"/>
    <col min="10756" max="10756" width="14.42578125" style="22" bestFit="1" customWidth="1"/>
    <col min="10757" max="10757" width="11.7109375" style="22" customWidth="1"/>
    <col min="10758" max="10758" width="14.42578125" style="22" bestFit="1" customWidth="1"/>
    <col min="10759" max="10759" width="11.85546875" style="22" customWidth="1"/>
    <col min="10760" max="10760" width="14.42578125" style="22" bestFit="1" customWidth="1"/>
    <col min="10761" max="10761" width="11.7109375" style="22" customWidth="1"/>
    <col min="10762" max="10762" width="12.42578125" style="22" customWidth="1"/>
    <col min="10763" max="10763" width="15.140625" style="22" customWidth="1"/>
    <col min="10764" max="10764" width="2.7109375" style="22" customWidth="1"/>
    <col min="10765" max="10765" width="12.28515625" style="22" customWidth="1"/>
    <col min="10766" max="10766" width="13.5703125" style="22" customWidth="1"/>
    <col min="10767" max="10767" width="12.28515625" style="22" customWidth="1"/>
    <col min="10768" max="10768" width="13.140625" style="22" customWidth="1"/>
    <col min="10769" max="11005" width="11.42578125" style="22"/>
    <col min="11006" max="11006" width="70.7109375" style="22" customWidth="1"/>
    <col min="11007" max="11007" width="14.42578125" style="22" bestFit="1" customWidth="1"/>
    <col min="11008" max="11008" width="3" style="22" customWidth="1"/>
    <col min="11009" max="11009" width="13.42578125" style="22" customWidth="1"/>
    <col min="11010" max="11010" width="14.42578125" style="22" bestFit="1" customWidth="1"/>
    <col min="11011" max="11011" width="12.140625" style="22" customWidth="1"/>
    <col min="11012" max="11012" width="14.42578125" style="22" bestFit="1" customWidth="1"/>
    <col min="11013" max="11013" width="11.7109375" style="22" customWidth="1"/>
    <col min="11014" max="11014" width="14.42578125" style="22" bestFit="1" customWidth="1"/>
    <col min="11015" max="11015" width="11.85546875" style="22" customWidth="1"/>
    <col min="11016" max="11016" width="14.42578125" style="22" bestFit="1" customWidth="1"/>
    <col min="11017" max="11017" width="11.7109375" style="22" customWidth="1"/>
    <col min="11018" max="11018" width="12.42578125" style="22" customWidth="1"/>
    <col min="11019" max="11019" width="15.140625" style="22" customWidth="1"/>
    <col min="11020" max="11020" width="2.7109375" style="22" customWidth="1"/>
    <col min="11021" max="11021" width="12.28515625" style="22" customWidth="1"/>
    <col min="11022" max="11022" width="13.5703125" style="22" customWidth="1"/>
    <col min="11023" max="11023" width="12.28515625" style="22" customWidth="1"/>
    <col min="11024" max="11024" width="13.140625" style="22" customWidth="1"/>
    <col min="11025" max="11261" width="11.42578125" style="22"/>
    <col min="11262" max="11262" width="70.7109375" style="22" customWidth="1"/>
    <col min="11263" max="11263" width="14.42578125" style="22" bestFit="1" customWidth="1"/>
    <col min="11264" max="11264" width="3" style="22" customWidth="1"/>
    <col min="11265" max="11265" width="13.42578125" style="22" customWidth="1"/>
    <col min="11266" max="11266" width="14.42578125" style="22" bestFit="1" customWidth="1"/>
    <col min="11267" max="11267" width="12.140625" style="22" customWidth="1"/>
    <col min="11268" max="11268" width="14.42578125" style="22" bestFit="1" customWidth="1"/>
    <col min="11269" max="11269" width="11.7109375" style="22" customWidth="1"/>
    <col min="11270" max="11270" width="14.42578125" style="22" bestFit="1" customWidth="1"/>
    <col min="11271" max="11271" width="11.85546875" style="22" customWidth="1"/>
    <col min="11272" max="11272" width="14.42578125" style="22" bestFit="1" customWidth="1"/>
    <col min="11273" max="11273" width="11.7109375" style="22" customWidth="1"/>
    <col min="11274" max="11274" width="12.42578125" style="22" customWidth="1"/>
    <col min="11275" max="11275" width="15.140625" style="22" customWidth="1"/>
    <col min="11276" max="11276" width="2.7109375" style="22" customWidth="1"/>
    <col min="11277" max="11277" width="12.28515625" style="22" customWidth="1"/>
    <col min="11278" max="11278" width="13.5703125" style="22" customWidth="1"/>
    <col min="11279" max="11279" width="12.28515625" style="22" customWidth="1"/>
    <col min="11280" max="11280" width="13.140625" style="22" customWidth="1"/>
    <col min="11281" max="11517" width="11.42578125" style="22"/>
    <col min="11518" max="11518" width="70.7109375" style="22" customWidth="1"/>
    <col min="11519" max="11519" width="14.42578125" style="22" bestFit="1" customWidth="1"/>
    <col min="11520" max="11520" width="3" style="22" customWidth="1"/>
    <col min="11521" max="11521" width="13.42578125" style="22" customWidth="1"/>
    <col min="11522" max="11522" width="14.42578125" style="22" bestFit="1" customWidth="1"/>
    <col min="11523" max="11523" width="12.140625" style="22" customWidth="1"/>
    <col min="11524" max="11524" width="14.42578125" style="22" bestFit="1" customWidth="1"/>
    <col min="11525" max="11525" width="11.7109375" style="22" customWidth="1"/>
    <col min="11526" max="11526" width="14.42578125" style="22" bestFit="1" customWidth="1"/>
    <col min="11527" max="11527" width="11.85546875" style="22" customWidth="1"/>
    <col min="11528" max="11528" width="14.42578125" style="22" bestFit="1" customWidth="1"/>
    <col min="11529" max="11529" width="11.7109375" style="22" customWidth="1"/>
    <col min="11530" max="11530" width="12.42578125" style="22" customWidth="1"/>
    <col min="11531" max="11531" width="15.140625" style="22" customWidth="1"/>
    <col min="11532" max="11532" width="2.7109375" style="22" customWidth="1"/>
    <col min="11533" max="11533" width="12.28515625" style="22" customWidth="1"/>
    <col min="11534" max="11534" width="13.5703125" style="22" customWidth="1"/>
    <col min="11535" max="11535" width="12.28515625" style="22" customWidth="1"/>
    <col min="11536" max="11536" width="13.140625" style="22" customWidth="1"/>
    <col min="11537" max="11773" width="11.42578125" style="22"/>
    <col min="11774" max="11774" width="70.7109375" style="22" customWidth="1"/>
    <col min="11775" max="11775" width="14.42578125" style="22" bestFit="1" customWidth="1"/>
    <col min="11776" max="11776" width="3" style="22" customWidth="1"/>
    <col min="11777" max="11777" width="13.42578125" style="22" customWidth="1"/>
    <col min="11778" max="11778" width="14.42578125" style="22" bestFit="1" customWidth="1"/>
    <col min="11779" max="11779" width="12.140625" style="22" customWidth="1"/>
    <col min="11780" max="11780" width="14.42578125" style="22" bestFit="1" customWidth="1"/>
    <col min="11781" max="11781" width="11.7109375" style="22" customWidth="1"/>
    <col min="11782" max="11782" width="14.42578125" style="22" bestFit="1" customWidth="1"/>
    <col min="11783" max="11783" width="11.85546875" style="22" customWidth="1"/>
    <col min="11784" max="11784" width="14.42578125" style="22" bestFit="1" customWidth="1"/>
    <col min="11785" max="11785" width="11.7109375" style="22" customWidth="1"/>
    <col min="11786" max="11786" width="12.42578125" style="22" customWidth="1"/>
    <col min="11787" max="11787" width="15.140625" style="22" customWidth="1"/>
    <col min="11788" max="11788" width="2.7109375" style="22" customWidth="1"/>
    <col min="11789" max="11789" width="12.28515625" style="22" customWidth="1"/>
    <col min="11790" max="11790" width="13.5703125" style="22" customWidth="1"/>
    <col min="11791" max="11791" width="12.28515625" style="22" customWidth="1"/>
    <col min="11792" max="11792" width="13.140625" style="22" customWidth="1"/>
    <col min="11793" max="12029" width="11.42578125" style="22"/>
    <col min="12030" max="12030" width="70.7109375" style="22" customWidth="1"/>
    <col min="12031" max="12031" width="14.42578125" style="22" bestFit="1" customWidth="1"/>
    <col min="12032" max="12032" width="3" style="22" customWidth="1"/>
    <col min="12033" max="12033" width="13.42578125" style="22" customWidth="1"/>
    <col min="12034" max="12034" width="14.42578125" style="22" bestFit="1" customWidth="1"/>
    <col min="12035" max="12035" width="12.140625" style="22" customWidth="1"/>
    <col min="12036" max="12036" width="14.42578125" style="22" bestFit="1" customWidth="1"/>
    <col min="12037" max="12037" width="11.7109375" style="22" customWidth="1"/>
    <col min="12038" max="12038" width="14.42578125" style="22" bestFit="1" customWidth="1"/>
    <col min="12039" max="12039" width="11.85546875" style="22" customWidth="1"/>
    <col min="12040" max="12040" width="14.42578125" style="22" bestFit="1" customWidth="1"/>
    <col min="12041" max="12041" width="11.7109375" style="22" customWidth="1"/>
    <col min="12042" max="12042" width="12.42578125" style="22" customWidth="1"/>
    <col min="12043" max="12043" width="15.140625" style="22" customWidth="1"/>
    <col min="12044" max="12044" width="2.7109375" style="22" customWidth="1"/>
    <col min="12045" max="12045" width="12.28515625" style="22" customWidth="1"/>
    <col min="12046" max="12046" width="13.5703125" style="22" customWidth="1"/>
    <col min="12047" max="12047" width="12.28515625" style="22" customWidth="1"/>
    <col min="12048" max="12048" width="13.140625" style="22" customWidth="1"/>
    <col min="12049" max="12285" width="11.42578125" style="22"/>
    <col min="12286" max="12286" width="70.7109375" style="22" customWidth="1"/>
    <col min="12287" max="12287" width="14.42578125" style="22" bestFit="1" customWidth="1"/>
    <col min="12288" max="12288" width="3" style="22" customWidth="1"/>
    <col min="12289" max="12289" width="13.42578125" style="22" customWidth="1"/>
    <col min="12290" max="12290" width="14.42578125" style="22" bestFit="1" customWidth="1"/>
    <col min="12291" max="12291" width="12.140625" style="22" customWidth="1"/>
    <col min="12292" max="12292" width="14.42578125" style="22" bestFit="1" customWidth="1"/>
    <col min="12293" max="12293" width="11.7109375" style="22" customWidth="1"/>
    <col min="12294" max="12294" width="14.42578125" style="22" bestFit="1" customWidth="1"/>
    <col min="12295" max="12295" width="11.85546875" style="22" customWidth="1"/>
    <col min="12296" max="12296" width="14.42578125" style="22" bestFit="1" customWidth="1"/>
    <col min="12297" max="12297" width="11.7109375" style="22" customWidth="1"/>
    <col min="12298" max="12298" width="12.42578125" style="22" customWidth="1"/>
    <col min="12299" max="12299" width="15.140625" style="22" customWidth="1"/>
    <col min="12300" max="12300" width="2.7109375" style="22" customWidth="1"/>
    <col min="12301" max="12301" width="12.28515625" style="22" customWidth="1"/>
    <col min="12302" max="12302" width="13.5703125" style="22" customWidth="1"/>
    <col min="12303" max="12303" width="12.28515625" style="22" customWidth="1"/>
    <col min="12304" max="12304" width="13.140625" style="22" customWidth="1"/>
    <col min="12305" max="12541" width="11.42578125" style="22"/>
    <col min="12542" max="12542" width="70.7109375" style="22" customWidth="1"/>
    <col min="12543" max="12543" width="14.42578125" style="22" bestFit="1" customWidth="1"/>
    <col min="12544" max="12544" width="3" style="22" customWidth="1"/>
    <col min="12545" max="12545" width="13.42578125" style="22" customWidth="1"/>
    <col min="12546" max="12546" width="14.42578125" style="22" bestFit="1" customWidth="1"/>
    <col min="12547" max="12547" width="12.140625" style="22" customWidth="1"/>
    <col min="12548" max="12548" width="14.42578125" style="22" bestFit="1" customWidth="1"/>
    <col min="12549" max="12549" width="11.7109375" style="22" customWidth="1"/>
    <col min="12550" max="12550" width="14.42578125" style="22" bestFit="1" customWidth="1"/>
    <col min="12551" max="12551" width="11.85546875" style="22" customWidth="1"/>
    <col min="12552" max="12552" width="14.42578125" style="22" bestFit="1" customWidth="1"/>
    <col min="12553" max="12553" width="11.7109375" style="22" customWidth="1"/>
    <col min="12554" max="12554" width="12.42578125" style="22" customWidth="1"/>
    <col min="12555" max="12555" width="15.140625" style="22" customWidth="1"/>
    <col min="12556" max="12556" width="2.7109375" style="22" customWidth="1"/>
    <col min="12557" max="12557" width="12.28515625" style="22" customWidth="1"/>
    <col min="12558" max="12558" width="13.5703125" style="22" customWidth="1"/>
    <col min="12559" max="12559" width="12.28515625" style="22" customWidth="1"/>
    <col min="12560" max="12560" width="13.140625" style="22" customWidth="1"/>
    <col min="12561" max="12797" width="11.42578125" style="22"/>
    <col min="12798" max="12798" width="70.7109375" style="22" customWidth="1"/>
    <col min="12799" max="12799" width="14.42578125" style="22" bestFit="1" customWidth="1"/>
    <col min="12800" max="12800" width="3" style="22" customWidth="1"/>
    <col min="12801" max="12801" width="13.42578125" style="22" customWidth="1"/>
    <col min="12802" max="12802" width="14.42578125" style="22" bestFit="1" customWidth="1"/>
    <col min="12803" max="12803" width="12.140625" style="22" customWidth="1"/>
    <col min="12804" max="12804" width="14.42578125" style="22" bestFit="1" customWidth="1"/>
    <col min="12805" max="12805" width="11.7109375" style="22" customWidth="1"/>
    <col min="12806" max="12806" width="14.42578125" style="22" bestFit="1" customWidth="1"/>
    <col min="12807" max="12807" width="11.85546875" style="22" customWidth="1"/>
    <col min="12808" max="12808" width="14.42578125" style="22" bestFit="1" customWidth="1"/>
    <col min="12809" max="12809" width="11.7109375" style="22" customWidth="1"/>
    <col min="12810" max="12810" width="12.42578125" style="22" customWidth="1"/>
    <col min="12811" max="12811" width="15.140625" style="22" customWidth="1"/>
    <col min="12812" max="12812" width="2.7109375" style="22" customWidth="1"/>
    <col min="12813" max="12813" width="12.28515625" style="22" customWidth="1"/>
    <col min="12814" max="12814" width="13.5703125" style="22" customWidth="1"/>
    <col min="12815" max="12815" width="12.28515625" style="22" customWidth="1"/>
    <col min="12816" max="12816" width="13.140625" style="22" customWidth="1"/>
    <col min="12817" max="13053" width="11.42578125" style="22"/>
    <col min="13054" max="13054" width="70.7109375" style="22" customWidth="1"/>
    <col min="13055" max="13055" width="14.42578125" style="22" bestFit="1" customWidth="1"/>
    <col min="13056" max="13056" width="3" style="22" customWidth="1"/>
    <col min="13057" max="13057" width="13.42578125" style="22" customWidth="1"/>
    <col min="13058" max="13058" width="14.42578125" style="22" bestFit="1" customWidth="1"/>
    <col min="13059" max="13059" width="12.140625" style="22" customWidth="1"/>
    <col min="13060" max="13060" width="14.42578125" style="22" bestFit="1" customWidth="1"/>
    <col min="13061" max="13061" width="11.7109375" style="22" customWidth="1"/>
    <col min="13062" max="13062" width="14.42578125" style="22" bestFit="1" customWidth="1"/>
    <col min="13063" max="13063" width="11.85546875" style="22" customWidth="1"/>
    <col min="13064" max="13064" width="14.42578125" style="22" bestFit="1" customWidth="1"/>
    <col min="13065" max="13065" width="11.7109375" style="22" customWidth="1"/>
    <col min="13066" max="13066" width="12.42578125" style="22" customWidth="1"/>
    <col min="13067" max="13067" width="15.140625" style="22" customWidth="1"/>
    <col min="13068" max="13068" width="2.7109375" style="22" customWidth="1"/>
    <col min="13069" max="13069" width="12.28515625" style="22" customWidth="1"/>
    <col min="13070" max="13070" width="13.5703125" style="22" customWidth="1"/>
    <col min="13071" max="13071" width="12.28515625" style="22" customWidth="1"/>
    <col min="13072" max="13072" width="13.140625" style="22" customWidth="1"/>
    <col min="13073" max="13309" width="11.42578125" style="22"/>
    <col min="13310" max="13310" width="70.7109375" style="22" customWidth="1"/>
    <col min="13311" max="13311" width="14.42578125" style="22" bestFit="1" customWidth="1"/>
    <col min="13312" max="13312" width="3" style="22" customWidth="1"/>
    <col min="13313" max="13313" width="13.42578125" style="22" customWidth="1"/>
    <col min="13314" max="13314" width="14.42578125" style="22" bestFit="1" customWidth="1"/>
    <col min="13315" max="13315" width="12.140625" style="22" customWidth="1"/>
    <col min="13316" max="13316" width="14.42578125" style="22" bestFit="1" customWidth="1"/>
    <col min="13317" max="13317" width="11.7109375" style="22" customWidth="1"/>
    <col min="13318" max="13318" width="14.42578125" style="22" bestFit="1" customWidth="1"/>
    <col min="13319" max="13319" width="11.85546875" style="22" customWidth="1"/>
    <col min="13320" max="13320" width="14.42578125" style="22" bestFit="1" customWidth="1"/>
    <col min="13321" max="13321" width="11.7109375" style="22" customWidth="1"/>
    <col min="13322" max="13322" width="12.42578125" style="22" customWidth="1"/>
    <col min="13323" max="13323" width="15.140625" style="22" customWidth="1"/>
    <col min="13324" max="13324" width="2.7109375" style="22" customWidth="1"/>
    <col min="13325" max="13325" width="12.28515625" style="22" customWidth="1"/>
    <col min="13326" max="13326" width="13.5703125" style="22" customWidth="1"/>
    <col min="13327" max="13327" width="12.28515625" style="22" customWidth="1"/>
    <col min="13328" max="13328" width="13.140625" style="22" customWidth="1"/>
    <col min="13329" max="13565" width="11.42578125" style="22"/>
    <col min="13566" max="13566" width="70.7109375" style="22" customWidth="1"/>
    <col min="13567" max="13567" width="14.42578125" style="22" bestFit="1" customWidth="1"/>
    <col min="13568" max="13568" width="3" style="22" customWidth="1"/>
    <col min="13569" max="13569" width="13.42578125" style="22" customWidth="1"/>
    <col min="13570" max="13570" width="14.42578125" style="22" bestFit="1" customWidth="1"/>
    <col min="13571" max="13571" width="12.140625" style="22" customWidth="1"/>
    <col min="13572" max="13572" width="14.42578125" style="22" bestFit="1" customWidth="1"/>
    <col min="13573" max="13573" width="11.7109375" style="22" customWidth="1"/>
    <col min="13574" max="13574" width="14.42578125" style="22" bestFit="1" customWidth="1"/>
    <col min="13575" max="13575" width="11.85546875" style="22" customWidth="1"/>
    <col min="13576" max="13576" width="14.42578125" style="22" bestFit="1" customWidth="1"/>
    <col min="13577" max="13577" width="11.7109375" style="22" customWidth="1"/>
    <col min="13578" max="13578" width="12.42578125" style="22" customWidth="1"/>
    <col min="13579" max="13579" width="15.140625" style="22" customWidth="1"/>
    <col min="13580" max="13580" width="2.7109375" style="22" customWidth="1"/>
    <col min="13581" max="13581" width="12.28515625" style="22" customWidth="1"/>
    <col min="13582" max="13582" width="13.5703125" style="22" customWidth="1"/>
    <col min="13583" max="13583" width="12.28515625" style="22" customWidth="1"/>
    <col min="13584" max="13584" width="13.140625" style="22" customWidth="1"/>
    <col min="13585" max="13821" width="11.42578125" style="22"/>
    <col min="13822" max="13822" width="70.7109375" style="22" customWidth="1"/>
    <col min="13823" max="13823" width="14.42578125" style="22" bestFit="1" customWidth="1"/>
    <col min="13824" max="13824" width="3" style="22" customWidth="1"/>
    <col min="13825" max="13825" width="13.42578125" style="22" customWidth="1"/>
    <col min="13826" max="13826" width="14.42578125" style="22" bestFit="1" customWidth="1"/>
    <col min="13827" max="13827" width="12.140625" style="22" customWidth="1"/>
    <col min="13828" max="13828" width="14.42578125" style="22" bestFit="1" customWidth="1"/>
    <col min="13829" max="13829" width="11.7109375" style="22" customWidth="1"/>
    <col min="13830" max="13830" width="14.42578125" style="22" bestFit="1" customWidth="1"/>
    <col min="13831" max="13831" width="11.85546875" style="22" customWidth="1"/>
    <col min="13832" max="13832" width="14.42578125" style="22" bestFit="1" customWidth="1"/>
    <col min="13833" max="13833" width="11.7109375" style="22" customWidth="1"/>
    <col min="13834" max="13834" width="12.42578125" style="22" customWidth="1"/>
    <col min="13835" max="13835" width="15.140625" style="22" customWidth="1"/>
    <col min="13836" max="13836" width="2.7109375" style="22" customWidth="1"/>
    <col min="13837" max="13837" width="12.28515625" style="22" customWidth="1"/>
    <col min="13838" max="13838" width="13.5703125" style="22" customWidth="1"/>
    <col min="13839" max="13839" width="12.28515625" style="22" customWidth="1"/>
    <col min="13840" max="13840" width="13.140625" style="22" customWidth="1"/>
    <col min="13841" max="14077" width="11.42578125" style="22"/>
    <col min="14078" max="14078" width="70.7109375" style="22" customWidth="1"/>
    <col min="14079" max="14079" width="14.42578125" style="22" bestFit="1" customWidth="1"/>
    <col min="14080" max="14080" width="3" style="22" customWidth="1"/>
    <col min="14081" max="14081" width="13.42578125" style="22" customWidth="1"/>
    <col min="14082" max="14082" width="14.42578125" style="22" bestFit="1" customWidth="1"/>
    <col min="14083" max="14083" width="12.140625" style="22" customWidth="1"/>
    <col min="14084" max="14084" width="14.42578125" style="22" bestFit="1" customWidth="1"/>
    <col min="14085" max="14085" width="11.7109375" style="22" customWidth="1"/>
    <col min="14086" max="14086" width="14.42578125" style="22" bestFit="1" customWidth="1"/>
    <col min="14087" max="14087" width="11.85546875" style="22" customWidth="1"/>
    <col min="14088" max="14088" width="14.42578125" style="22" bestFit="1" customWidth="1"/>
    <col min="14089" max="14089" width="11.7109375" style="22" customWidth="1"/>
    <col min="14090" max="14090" width="12.42578125" style="22" customWidth="1"/>
    <col min="14091" max="14091" width="15.140625" style="22" customWidth="1"/>
    <col min="14092" max="14092" width="2.7109375" style="22" customWidth="1"/>
    <col min="14093" max="14093" width="12.28515625" style="22" customWidth="1"/>
    <col min="14094" max="14094" width="13.5703125" style="22" customWidth="1"/>
    <col min="14095" max="14095" width="12.28515625" style="22" customWidth="1"/>
    <col min="14096" max="14096" width="13.140625" style="22" customWidth="1"/>
    <col min="14097" max="14333" width="11.42578125" style="22"/>
    <col min="14334" max="14334" width="70.7109375" style="22" customWidth="1"/>
    <col min="14335" max="14335" width="14.42578125" style="22" bestFit="1" customWidth="1"/>
    <col min="14336" max="14336" width="3" style="22" customWidth="1"/>
    <col min="14337" max="14337" width="13.42578125" style="22" customWidth="1"/>
    <col min="14338" max="14338" width="14.42578125" style="22" bestFit="1" customWidth="1"/>
    <col min="14339" max="14339" width="12.140625" style="22" customWidth="1"/>
    <col min="14340" max="14340" width="14.42578125" style="22" bestFit="1" customWidth="1"/>
    <col min="14341" max="14341" width="11.7109375" style="22" customWidth="1"/>
    <col min="14342" max="14342" width="14.42578125" style="22" bestFit="1" customWidth="1"/>
    <col min="14343" max="14343" width="11.85546875" style="22" customWidth="1"/>
    <col min="14344" max="14344" width="14.42578125" style="22" bestFit="1" customWidth="1"/>
    <col min="14345" max="14345" width="11.7109375" style="22" customWidth="1"/>
    <col min="14346" max="14346" width="12.42578125" style="22" customWidth="1"/>
    <col min="14347" max="14347" width="15.140625" style="22" customWidth="1"/>
    <col min="14348" max="14348" width="2.7109375" style="22" customWidth="1"/>
    <col min="14349" max="14349" width="12.28515625" style="22" customWidth="1"/>
    <col min="14350" max="14350" width="13.5703125" style="22" customWidth="1"/>
    <col min="14351" max="14351" width="12.28515625" style="22" customWidth="1"/>
    <col min="14352" max="14352" width="13.140625" style="22" customWidth="1"/>
    <col min="14353" max="14589" width="11.42578125" style="22"/>
    <col min="14590" max="14590" width="70.7109375" style="22" customWidth="1"/>
    <col min="14591" max="14591" width="14.42578125" style="22" bestFit="1" customWidth="1"/>
    <col min="14592" max="14592" width="3" style="22" customWidth="1"/>
    <col min="14593" max="14593" width="13.42578125" style="22" customWidth="1"/>
    <col min="14594" max="14594" width="14.42578125" style="22" bestFit="1" customWidth="1"/>
    <col min="14595" max="14595" width="12.140625" style="22" customWidth="1"/>
    <col min="14596" max="14596" width="14.42578125" style="22" bestFit="1" customWidth="1"/>
    <col min="14597" max="14597" width="11.7109375" style="22" customWidth="1"/>
    <col min="14598" max="14598" width="14.42578125" style="22" bestFit="1" customWidth="1"/>
    <col min="14599" max="14599" width="11.85546875" style="22" customWidth="1"/>
    <col min="14600" max="14600" width="14.42578125" style="22" bestFit="1" customWidth="1"/>
    <col min="14601" max="14601" width="11.7109375" style="22" customWidth="1"/>
    <col min="14602" max="14602" width="12.42578125" style="22" customWidth="1"/>
    <col min="14603" max="14603" width="15.140625" style="22" customWidth="1"/>
    <col min="14604" max="14604" width="2.7109375" style="22" customWidth="1"/>
    <col min="14605" max="14605" width="12.28515625" style="22" customWidth="1"/>
    <col min="14606" max="14606" width="13.5703125" style="22" customWidth="1"/>
    <col min="14607" max="14607" width="12.28515625" style="22" customWidth="1"/>
    <col min="14608" max="14608" width="13.140625" style="22" customWidth="1"/>
    <col min="14609" max="14845" width="11.42578125" style="22"/>
    <col min="14846" max="14846" width="70.7109375" style="22" customWidth="1"/>
    <col min="14847" max="14847" width="14.42578125" style="22" bestFit="1" customWidth="1"/>
    <col min="14848" max="14848" width="3" style="22" customWidth="1"/>
    <col min="14849" max="14849" width="13.42578125" style="22" customWidth="1"/>
    <col min="14850" max="14850" width="14.42578125" style="22" bestFit="1" customWidth="1"/>
    <col min="14851" max="14851" width="12.140625" style="22" customWidth="1"/>
    <col min="14852" max="14852" width="14.42578125" style="22" bestFit="1" customWidth="1"/>
    <col min="14853" max="14853" width="11.7109375" style="22" customWidth="1"/>
    <col min="14854" max="14854" width="14.42578125" style="22" bestFit="1" customWidth="1"/>
    <col min="14855" max="14855" width="11.85546875" style="22" customWidth="1"/>
    <col min="14856" max="14856" width="14.42578125" style="22" bestFit="1" customWidth="1"/>
    <col min="14857" max="14857" width="11.7109375" style="22" customWidth="1"/>
    <col min="14858" max="14858" width="12.42578125" style="22" customWidth="1"/>
    <col min="14859" max="14859" width="15.140625" style="22" customWidth="1"/>
    <col min="14860" max="14860" width="2.7109375" style="22" customWidth="1"/>
    <col min="14861" max="14861" width="12.28515625" style="22" customWidth="1"/>
    <col min="14862" max="14862" width="13.5703125" style="22" customWidth="1"/>
    <col min="14863" max="14863" width="12.28515625" style="22" customWidth="1"/>
    <col min="14864" max="14864" width="13.140625" style="22" customWidth="1"/>
    <col min="14865" max="15101" width="11.42578125" style="22"/>
    <col min="15102" max="15102" width="70.7109375" style="22" customWidth="1"/>
    <col min="15103" max="15103" width="14.42578125" style="22" bestFit="1" customWidth="1"/>
    <col min="15104" max="15104" width="3" style="22" customWidth="1"/>
    <col min="15105" max="15105" width="13.42578125" style="22" customWidth="1"/>
    <col min="15106" max="15106" width="14.42578125" style="22" bestFit="1" customWidth="1"/>
    <col min="15107" max="15107" width="12.140625" style="22" customWidth="1"/>
    <col min="15108" max="15108" width="14.42578125" style="22" bestFit="1" customWidth="1"/>
    <col min="15109" max="15109" width="11.7109375" style="22" customWidth="1"/>
    <col min="15110" max="15110" width="14.42578125" style="22" bestFit="1" customWidth="1"/>
    <col min="15111" max="15111" width="11.85546875" style="22" customWidth="1"/>
    <col min="15112" max="15112" width="14.42578125" style="22" bestFit="1" customWidth="1"/>
    <col min="15113" max="15113" width="11.7109375" style="22" customWidth="1"/>
    <col min="15114" max="15114" width="12.42578125" style="22" customWidth="1"/>
    <col min="15115" max="15115" width="15.140625" style="22" customWidth="1"/>
    <col min="15116" max="15116" width="2.7109375" style="22" customWidth="1"/>
    <col min="15117" max="15117" width="12.28515625" style="22" customWidth="1"/>
    <col min="15118" max="15118" width="13.5703125" style="22" customWidth="1"/>
    <col min="15119" max="15119" width="12.28515625" style="22" customWidth="1"/>
    <col min="15120" max="15120" width="13.140625" style="22" customWidth="1"/>
    <col min="15121" max="15357" width="11.42578125" style="22"/>
    <col min="15358" max="15358" width="70.7109375" style="22" customWidth="1"/>
    <col min="15359" max="15359" width="14.42578125" style="22" bestFit="1" customWidth="1"/>
    <col min="15360" max="15360" width="3" style="22" customWidth="1"/>
    <col min="15361" max="15361" width="13.42578125" style="22" customWidth="1"/>
    <col min="15362" max="15362" width="14.42578125" style="22" bestFit="1" customWidth="1"/>
    <col min="15363" max="15363" width="12.140625" style="22" customWidth="1"/>
    <col min="15364" max="15364" width="14.42578125" style="22" bestFit="1" customWidth="1"/>
    <col min="15365" max="15365" width="11.7109375" style="22" customWidth="1"/>
    <col min="15366" max="15366" width="14.42578125" style="22" bestFit="1" customWidth="1"/>
    <col min="15367" max="15367" width="11.85546875" style="22" customWidth="1"/>
    <col min="15368" max="15368" width="14.42578125" style="22" bestFit="1" customWidth="1"/>
    <col min="15369" max="15369" width="11.7109375" style="22" customWidth="1"/>
    <col min="15370" max="15370" width="12.42578125" style="22" customWidth="1"/>
    <col min="15371" max="15371" width="15.140625" style="22" customWidth="1"/>
    <col min="15372" max="15372" width="2.7109375" style="22" customWidth="1"/>
    <col min="15373" max="15373" width="12.28515625" style="22" customWidth="1"/>
    <col min="15374" max="15374" width="13.5703125" style="22" customWidth="1"/>
    <col min="15375" max="15375" width="12.28515625" style="22" customWidth="1"/>
    <col min="15376" max="15376" width="13.140625" style="22" customWidth="1"/>
    <col min="15377" max="15613" width="11.42578125" style="22"/>
    <col min="15614" max="15614" width="70.7109375" style="22" customWidth="1"/>
    <col min="15615" max="15615" width="14.42578125" style="22" bestFit="1" customWidth="1"/>
    <col min="15616" max="15616" width="3" style="22" customWidth="1"/>
    <col min="15617" max="15617" width="13.42578125" style="22" customWidth="1"/>
    <col min="15618" max="15618" width="14.42578125" style="22" bestFit="1" customWidth="1"/>
    <col min="15619" max="15619" width="12.140625" style="22" customWidth="1"/>
    <col min="15620" max="15620" width="14.42578125" style="22" bestFit="1" customWidth="1"/>
    <col min="15621" max="15621" width="11.7109375" style="22" customWidth="1"/>
    <col min="15622" max="15622" width="14.42578125" style="22" bestFit="1" customWidth="1"/>
    <col min="15623" max="15623" width="11.85546875" style="22" customWidth="1"/>
    <col min="15624" max="15624" width="14.42578125" style="22" bestFit="1" customWidth="1"/>
    <col min="15625" max="15625" width="11.7109375" style="22" customWidth="1"/>
    <col min="15626" max="15626" width="12.42578125" style="22" customWidth="1"/>
    <col min="15627" max="15627" width="15.140625" style="22" customWidth="1"/>
    <col min="15628" max="15628" width="2.7109375" style="22" customWidth="1"/>
    <col min="15629" max="15629" width="12.28515625" style="22" customWidth="1"/>
    <col min="15630" max="15630" width="13.5703125" style="22" customWidth="1"/>
    <col min="15631" max="15631" width="12.28515625" style="22" customWidth="1"/>
    <col min="15632" max="15632" width="13.140625" style="22" customWidth="1"/>
    <col min="15633" max="15869" width="11.42578125" style="22"/>
    <col min="15870" max="15870" width="70.7109375" style="22" customWidth="1"/>
    <col min="15871" max="15871" width="14.42578125" style="22" bestFit="1" customWidth="1"/>
    <col min="15872" max="15872" width="3" style="22" customWidth="1"/>
    <col min="15873" max="15873" width="13.42578125" style="22" customWidth="1"/>
    <col min="15874" max="15874" width="14.42578125" style="22" bestFit="1" customWidth="1"/>
    <col min="15875" max="15875" width="12.140625" style="22" customWidth="1"/>
    <col min="15876" max="15876" width="14.42578125" style="22" bestFit="1" customWidth="1"/>
    <col min="15877" max="15877" width="11.7109375" style="22" customWidth="1"/>
    <col min="15878" max="15878" width="14.42578125" style="22" bestFit="1" customWidth="1"/>
    <col min="15879" max="15879" width="11.85546875" style="22" customWidth="1"/>
    <col min="15880" max="15880" width="14.42578125" style="22" bestFit="1" customWidth="1"/>
    <col min="15881" max="15881" width="11.7109375" style="22" customWidth="1"/>
    <col min="15882" max="15882" width="12.42578125" style="22" customWidth="1"/>
    <col min="15883" max="15883" width="15.140625" style="22" customWidth="1"/>
    <col min="15884" max="15884" width="2.7109375" style="22" customWidth="1"/>
    <col min="15885" max="15885" width="12.28515625" style="22" customWidth="1"/>
    <col min="15886" max="15886" width="13.5703125" style="22" customWidth="1"/>
    <col min="15887" max="15887" width="12.28515625" style="22" customWidth="1"/>
    <col min="15888" max="15888" width="13.140625" style="22" customWidth="1"/>
    <col min="15889" max="16125" width="11.42578125" style="22"/>
    <col min="16126" max="16126" width="70.7109375" style="22" customWidth="1"/>
    <col min="16127" max="16127" width="14.42578125" style="22" bestFit="1" customWidth="1"/>
    <col min="16128" max="16128" width="3" style="22" customWidth="1"/>
    <col min="16129" max="16129" width="13.42578125" style="22" customWidth="1"/>
    <col min="16130" max="16130" width="14.42578125" style="22" bestFit="1" customWidth="1"/>
    <col min="16131" max="16131" width="12.140625" style="22" customWidth="1"/>
    <col min="16132" max="16132" width="14.42578125" style="22" bestFit="1" customWidth="1"/>
    <col min="16133" max="16133" width="11.7109375" style="22" customWidth="1"/>
    <col min="16134" max="16134" width="14.42578125" style="22" bestFit="1" customWidth="1"/>
    <col min="16135" max="16135" width="11.85546875" style="22" customWidth="1"/>
    <col min="16136" max="16136" width="14.42578125" style="22" bestFit="1" customWidth="1"/>
    <col min="16137" max="16137" width="11.7109375" style="22" customWidth="1"/>
    <col min="16138" max="16138" width="12.42578125" style="22" customWidth="1"/>
    <col min="16139" max="16139" width="15.140625" style="22" customWidth="1"/>
    <col min="16140" max="16140" width="2.7109375" style="22" customWidth="1"/>
    <col min="16141" max="16141" width="12.28515625" style="22" customWidth="1"/>
    <col min="16142" max="16142" width="13.5703125" style="22" customWidth="1"/>
    <col min="16143" max="16143" width="12.28515625" style="22" customWidth="1"/>
    <col min="16144" max="16144" width="13.140625" style="22" customWidth="1"/>
    <col min="16145" max="16384" width="11.42578125" style="22"/>
  </cols>
  <sheetData>
    <row r="1" spans="1:20" ht="18.75" customHeight="1" x14ac:dyDescent="0.25">
      <c r="A1" s="21" t="s">
        <v>66</v>
      </c>
      <c r="B1" s="22"/>
      <c r="C1" s="22"/>
      <c r="D1" s="22"/>
      <c r="E1" s="22"/>
      <c r="F1" s="22"/>
      <c r="G1" s="22"/>
      <c r="H1" s="22"/>
      <c r="K1" s="101"/>
      <c r="Q1" s="3"/>
      <c r="R1" s="3"/>
      <c r="S1" s="3"/>
    </row>
    <row r="2" spans="1:20" ht="13.5" customHeight="1" x14ac:dyDescent="0.2">
      <c r="A2" s="22"/>
      <c r="B2" s="22"/>
      <c r="C2" s="22"/>
      <c r="D2" s="22"/>
      <c r="E2" s="22"/>
      <c r="F2" s="22"/>
      <c r="G2" s="22"/>
      <c r="H2" s="22"/>
      <c r="J2" s="23"/>
    </row>
    <row r="3" spans="1:20" ht="12.75" customHeight="1" x14ac:dyDescent="0.2">
      <c r="A3" s="105" t="s">
        <v>61</v>
      </c>
      <c r="B3" s="106"/>
      <c r="C3" s="109" t="s">
        <v>59</v>
      </c>
      <c r="D3" s="114"/>
      <c r="E3" s="109">
        <v>2011</v>
      </c>
      <c r="F3" s="110"/>
      <c r="G3" s="113">
        <v>2010</v>
      </c>
      <c r="H3" s="110"/>
      <c r="I3" s="109">
        <v>2009</v>
      </c>
      <c r="J3" s="110"/>
      <c r="K3" s="109">
        <v>2008</v>
      </c>
      <c r="L3" s="111"/>
      <c r="M3" s="109">
        <v>2007</v>
      </c>
      <c r="N3" s="111"/>
      <c r="O3" s="109">
        <v>2006</v>
      </c>
      <c r="P3" s="111"/>
      <c r="Q3" s="109">
        <v>2005</v>
      </c>
      <c r="R3" s="110"/>
      <c r="S3" s="103" t="s">
        <v>64</v>
      </c>
    </row>
    <row r="4" spans="1:20" ht="51" x14ac:dyDescent="0.2">
      <c r="A4" s="107"/>
      <c r="B4" s="108"/>
      <c r="C4" s="60" t="s">
        <v>9</v>
      </c>
      <c r="D4" s="80" t="s">
        <v>45</v>
      </c>
      <c r="E4" s="60" t="s">
        <v>9</v>
      </c>
      <c r="F4" s="40" t="s">
        <v>45</v>
      </c>
      <c r="G4" s="52" t="s">
        <v>9</v>
      </c>
      <c r="H4" s="40" t="s">
        <v>45</v>
      </c>
      <c r="I4" s="26" t="s">
        <v>9</v>
      </c>
      <c r="J4" s="24" t="s">
        <v>45</v>
      </c>
      <c r="K4" s="26" t="s">
        <v>9</v>
      </c>
      <c r="L4" s="24" t="s">
        <v>45</v>
      </c>
      <c r="M4" s="26" t="s">
        <v>9</v>
      </c>
      <c r="N4" s="24" t="s">
        <v>45</v>
      </c>
      <c r="O4" s="26" t="s">
        <v>9</v>
      </c>
      <c r="P4" s="24" t="s">
        <v>45</v>
      </c>
      <c r="Q4" s="26" t="s">
        <v>9</v>
      </c>
      <c r="R4" s="24" t="s">
        <v>45</v>
      </c>
      <c r="S4" s="104"/>
    </row>
    <row r="5" spans="1:20" s="3" customFormat="1" x14ac:dyDescent="0.2">
      <c r="A5" s="58" t="s">
        <v>4</v>
      </c>
      <c r="B5" s="59" t="s">
        <v>0</v>
      </c>
      <c r="C5" s="67">
        <v>730352</v>
      </c>
      <c r="D5" s="66">
        <v>100</v>
      </c>
      <c r="E5" s="53">
        <v>741023</v>
      </c>
      <c r="F5" s="41">
        <v>100</v>
      </c>
      <c r="G5" s="53">
        <v>729577</v>
      </c>
      <c r="H5" s="41">
        <v>100</v>
      </c>
      <c r="I5" s="42">
        <v>728484</v>
      </c>
      <c r="J5" s="41">
        <v>100</v>
      </c>
      <c r="K5" s="98">
        <v>776917</v>
      </c>
      <c r="L5" s="43">
        <v>100</v>
      </c>
      <c r="M5" s="44">
        <v>788893</v>
      </c>
      <c r="N5" s="41">
        <v>100</v>
      </c>
      <c r="O5" s="44">
        <v>751563</v>
      </c>
      <c r="P5" s="41">
        <v>100</v>
      </c>
      <c r="Q5" s="44">
        <v>739149</v>
      </c>
      <c r="R5" s="41">
        <v>100</v>
      </c>
      <c r="S5" s="91">
        <f>(C5/Q5-1)*100</f>
        <v>-1.1901524591117596</v>
      </c>
    </row>
    <row r="6" spans="1:20" s="3" customFormat="1" ht="25.5" x14ac:dyDescent="0.2">
      <c r="A6" s="17" t="s">
        <v>10</v>
      </c>
      <c r="B6" s="5" t="s">
        <v>31</v>
      </c>
      <c r="C6" s="81">
        <v>491420</v>
      </c>
      <c r="D6" s="85">
        <f>(C6/$C$5)*100</f>
        <v>67.285363769798664</v>
      </c>
      <c r="E6" s="68">
        <v>502181</v>
      </c>
      <c r="F6" s="69">
        <f>(E6/berufsausbildung)*100</f>
        <v>67.768611770484853</v>
      </c>
      <c r="G6" s="68">
        <v>489040</v>
      </c>
      <c r="H6" s="69">
        <f>(G6/$G$5)*100</f>
        <v>67.030621853484959</v>
      </c>
      <c r="I6" s="99">
        <v>491211</v>
      </c>
      <c r="J6" s="93">
        <f>I6/I5*100</f>
        <v>67.429209152157071</v>
      </c>
      <c r="K6" s="99">
        <v>526719</v>
      </c>
      <c r="L6" s="93">
        <f t="shared" ref="L6:L12" si="0">(K6/$K$5)*100</f>
        <v>67.796045137382748</v>
      </c>
      <c r="M6" s="94">
        <v>535956</v>
      </c>
      <c r="N6" s="93">
        <f t="shared" ref="N6:N12" si="1">(M6/$M$5)*100</f>
        <v>67.937730465348281</v>
      </c>
      <c r="O6" s="94">
        <v>498597</v>
      </c>
      <c r="P6" s="93">
        <f t="shared" ref="P6:P12" si="2">(O6/$O$5)*100</f>
        <v>66.341344637774881</v>
      </c>
      <c r="Q6" s="94">
        <v>481854</v>
      </c>
      <c r="R6" s="93">
        <f t="shared" ref="R6:R12" si="3">(Q6/$Q$5)*100</f>
        <v>65.190374335891676</v>
      </c>
      <c r="S6" s="100">
        <f>(C6/Q6-1)*100</f>
        <v>1.9852486437800687</v>
      </c>
      <c r="T6" s="28"/>
    </row>
    <row r="7" spans="1:20" s="3" customFormat="1" ht="14.25" x14ac:dyDescent="0.2">
      <c r="A7" s="17" t="s">
        <v>11</v>
      </c>
      <c r="B7" s="5" t="s">
        <v>65</v>
      </c>
      <c r="C7" s="81">
        <v>21353</v>
      </c>
      <c r="D7" s="85">
        <f>(C7/$C$5)*100</f>
        <v>2.9236587289416609</v>
      </c>
      <c r="E7" s="68">
        <v>21396</v>
      </c>
      <c r="F7" s="69">
        <f>(E7/berufsausbildung)*100</f>
        <v>2.8873597715590473</v>
      </c>
      <c r="G7" s="68">
        <v>20860</v>
      </c>
      <c r="H7" s="69">
        <f t="shared" ref="H7:H12" si="4">(G7/$G$5)*100</f>
        <v>2.8591910106815317</v>
      </c>
      <c r="I7" s="99">
        <v>21307</v>
      </c>
      <c r="J7" s="93">
        <f t="shared" ref="J7:J12" si="5">(I7/$I$5)*100</f>
        <v>2.9248411770196738</v>
      </c>
      <c r="K7" s="99">
        <v>32605</v>
      </c>
      <c r="L7" s="93">
        <f t="shared" si="0"/>
        <v>4.196715994115201</v>
      </c>
      <c r="M7" s="94">
        <v>33504</v>
      </c>
      <c r="N7" s="93">
        <f t="shared" si="1"/>
        <v>4.2469637834281713</v>
      </c>
      <c r="O7" s="94">
        <v>32874</v>
      </c>
      <c r="P7" s="93">
        <f t="shared" si="2"/>
        <v>4.374084408093533</v>
      </c>
      <c r="Q7" s="94">
        <v>35488</v>
      </c>
      <c r="R7" s="93">
        <f t="shared" si="3"/>
        <v>4.8011970522858043</v>
      </c>
      <c r="S7" s="100">
        <f>(C7/Q7-1)*100</f>
        <v>-39.830365193868346</v>
      </c>
      <c r="T7" s="28"/>
    </row>
    <row r="8" spans="1:20" s="3" customFormat="1" x14ac:dyDescent="0.2">
      <c r="A8" s="17" t="s">
        <v>12</v>
      </c>
      <c r="B8" s="5" t="s">
        <v>32</v>
      </c>
      <c r="C8" s="81">
        <v>5383</v>
      </c>
      <c r="D8" s="85">
        <f t="shared" ref="D8:D12" si="6">(C8/$C$5)*100</f>
        <v>0.73704186474467104</v>
      </c>
      <c r="E8" s="68">
        <v>5874</v>
      </c>
      <c r="F8" s="69">
        <f t="shared" ref="F8:F12" si="7">(E8/berufsausbildung)*100</f>
        <v>0.79268794625807837</v>
      </c>
      <c r="G8" s="68">
        <v>6118</v>
      </c>
      <c r="H8" s="69">
        <f t="shared" si="4"/>
        <v>0.83856810179048957</v>
      </c>
      <c r="I8" s="27">
        <v>6709</v>
      </c>
      <c r="J8" s="14">
        <f t="shared" si="5"/>
        <v>0.92095365169310506</v>
      </c>
      <c r="K8" s="13">
        <v>8780</v>
      </c>
      <c r="L8" s="14">
        <f t="shared" si="0"/>
        <v>1.1301078493584256</v>
      </c>
      <c r="M8" s="13">
        <v>9813</v>
      </c>
      <c r="N8" s="14">
        <f t="shared" si="1"/>
        <v>1.2438949261813705</v>
      </c>
      <c r="O8" s="13">
        <v>11903</v>
      </c>
      <c r="P8" s="14">
        <f t="shared" si="2"/>
        <v>1.5837660981181882</v>
      </c>
      <c r="Q8" s="13">
        <v>11472</v>
      </c>
      <c r="R8" s="14">
        <f t="shared" si="3"/>
        <v>1.5520551336739954</v>
      </c>
      <c r="S8" s="92">
        <f t="shared" ref="S8:S31" si="8">(C8/Q8-1)*100</f>
        <v>-53.077057182705722</v>
      </c>
      <c r="T8" s="28"/>
    </row>
    <row r="9" spans="1:20" s="3" customFormat="1" x14ac:dyDescent="0.2">
      <c r="A9" s="17" t="s">
        <v>13</v>
      </c>
      <c r="B9" s="5" t="s">
        <v>33</v>
      </c>
      <c r="C9" s="81">
        <v>17770</v>
      </c>
      <c r="D9" s="85">
        <f t="shared" si="6"/>
        <v>2.4330733673625868</v>
      </c>
      <c r="E9" s="68">
        <v>19223</v>
      </c>
      <c r="F9" s="69">
        <f t="shared" si="7"/>
        <v>2.5941165119031395</v>
      </c>
      <c r="G9" s="68">
        <v>20677</v>
      </c>
      <c r="H9" s="69">
        <f t="shared" si="4"/>
        <v>2.8341079831189853</v>
      </c>
      <c r="I9" s="27">
        <v>23352</v>
      </c>
      <c r="J9" s="14">
        <f t="shared" si="5"/>
        <v>3.2055611379247861</v>
      </c>
      <c r="K9" s="13">
        <v>25693</v>
      </c>
      <c r="L9" s="14">
        <f t="shared" si="0"/>
        <v>3.3070456689710737</v>
      </c>
      <c r="M9" s="13">
        <v>29683</v>
      </c>
      <c r="N9" s="14">
        <f t="shared" si="1"/>
        <v>3.7626141948274356</v>
      </c>
      <c r="O9" s="13">
        <v>31341</v>
      </c>
      <c r="P9" s="14">
        <f t="shared" si="2"/>
        <v>4.1701094918190487</v>
      </c>
      <c r="Q9" s="13">
        <v>32514</v>
      </c>
      <c r="R9" s="14">
        <f t="shared" si="3"/>
        <v>4.3988424526042786</v>
      </c>
      <c r="S9" s="92">
        <f t="shared" si="8"/>
        <v>-45.346619917573975</v>
      </c>
      <c r="T9" s="28"/>
    </row>
    <row r="10" spans="1:20" s="3" customFormat="1" ht="27" x14ac:dyDescent="0.2">
      <c r="A10" s="17" t="s">
        <v>14</v>
      </c>
      <c r="B10" s="5" t="s">
        <v>51</v>
      </c>
      <c r="C10" s="81">
        <v>24232</v>
      </c>
      <c r="D10" s="85">
        <f t="shared" si="6"/>
        <v>3.3178522137270794</v>
      </c>
      <c r="E10" s="68">
        <v>24379</v>
      </c>
      <c r="F10" s="69">
        <f t="shared" si="7"/>
        <v>3.2899113792689296</v>
      </c>
      <c r="G10" s="68">
        <v>25718</v>
      </c>
      <c r="H10" s="69">
        <f t="shared" si="4"/>
        <v>3.5250562997462911</v>
      </c>
      <c r="I10" s="27">
        <v>25623</v>
      </c>
      <c r="J10" s="14">
        <f t="shared" si="5"/>
        <v>3.5173044294727132</v>
      </c>
      <c r="K10" s="13">
        <v>34191</v>
      </c>
      <c r="L10" s="14">
        <f t="shared" si="0"/>
        <v>4.4008562047168489</v>
      </c>
      <c r="M10" s="13">
        <v>32171</v>
      </c>
      <c r="N10" s="14">
        <f t="shared" si="1"/>
        <v>4.0779928329950952</v>
      </c>
      <c r="O10" s="13">
        <v>31477</v>
      </c>
      <c r="P10" s="14">
        <f t="shared" si="2"/>
        <v>4.1882051138760161</v>
      </c>
      <c r="Q10" s="13">
        <v>29159</v>
      </c>
      <c r="R10" s="14">
        <f t="shared" si="3"/>
        <v>3.9449420888075339</v>
      </c>
      <c r="S10" s="92">
        <f t="shared" si="8"/>
        <v>-16.897012929112798</v>
      </c>
      <c r="T10" s="28"/>
    </row>
    <row r="11" spans="1:20" s="3" customFormat="1" ht="27" x14ac:dyDescent="0.2">
      <c r="A11" s="17" t="s">
        <v>15</v>
      </c>
      <c r="B11" s="5" t="s">
        <v>52</v>
      </c>
      <c r="C11" s="81">
        <v>162363</v>
      </c>
      <c r="D11" s="85">
        <f t="shared" si="6"/>
        <v>22.230787346375447</v>
      </c>
      <c r="E11" s="68">
        <v>160141</v>
      </c>
      <c r="F11" s="69">
        <f t="shared" si="7"/>
        <v>21.610800204582045</v>
      </c>
      <c r="G11" s="68">
        <v>159850</v>
      </c>
      <c r="H11" s="69">
        <f t="shared" si="4"/>
        <v>21.909956043022188</v>
      </c>
      <c r="I11" s="27">
        <v>153840</v>
      </c>
      <c r="J11" s="14">
        <f t="shared" si="5"/>
        <v>21.117828257037903</v>
      </c>
      <c r="K11" s="94">
        <v>143295</v>
      </c>
      <c r="L11" s="14">
        <f>(K11/$K$5)*100</f>
        <v>18.444055156471027</v>
      </c>
      <c r="M11" s="13">
        <v>143099</v>
      </c>
      <c r="N11" s="14">
        <f t="shared" si="1"/>
        <v>18.139215330849684</v>
      </c>
      <c r="O11" s="13">
        <v>140503</v>
      </c>
      <c r="P11" s="14">
        <f t="shared" si="2"/>
        <v>18.694773425514562</v>
      </c>
      <c r="Q11" s="13">
        <v>142709</v>
      </c>
      <c r="R11" s="14">
        <f t="shared" si="3"/>
        <v>19.307203283776342</v>
      </c>
      <c r="S11" s="92">
        <f t="shared" si="8"/>
        <v>13.772081648669676</v>
      </c>
      <c r="T11" s="28"/>
    </row>
    <row r="12" spans="1:20" s="3" customFormat="1" ht="25.5" x14ac:dyDescent="0.2">
      <c r="A12" s="17" t="s">
        <v>46</v>
      </c>
      <c r="B12" s="5" t="s">
        <v>49</v>
      </c>
      <c r="C12" s="81">
        <v>7831</v>
      </c>
      <c r="D12" s="85">
        <f t="shared" si="6"/>
        <v>1.0722227090498828</v>
      </c>
      <c r="E12" s="68">
        <v>7829</v>
      </c>
      <c r="F12" s="69">
        <f t="shared" si="7"/>
        <v>1.0565124159439045</v>
      </c>
      <c r="G12" s="68">
        <v>7314</v>
      </c>
      <c r="H12" s="69">
        <f t="shared" si="4"/>
        <v>1.0024987081555476</v>
      </c>
      <c r="I12" s="27">
        <v>6442</v>
      </c>
      <c r="J12" s="14">
        <f t="shared" si="5"/>
        <v>0.88430219469473581</v>
      </c>
      <c r="K12" s="13">
        <v>5634</v>
      </c>
      <c r="L12" s="14">
        <f t="shared" si="0"/>
        <v>0.72517398898466634</v>
      </c>
      <c r="M12" s="13">
        <v>4667</v>
      </c>
      <c r="N12" s="14">
        <f t="shared" si="1"/>
        <v>0.59158846636996398</v>
      </c>
      <c r="O12" s="13">
        <v>4868</v>
      </c>
      <c r="P12" s="14">
        <f t="shared" si="2"/>
        <v>0.64771682480377568</v>
      </c>
      <c r="Q12" s="13">
        <v>5953</v>
      </c>
      <c r="R12" s="14">
        <f t="shared" si="3"/>
        <v>0.80538565296036391</v>
      </c>
      <c r="S12" s="92">
        <f t="shared" si="8"/>
        <v>31.547119099613631</v>
      </c>
      <c r="T12" s="28"/>
    </row>
    <row r="13" spans="1:20" s="3" customFormat="1" x14ac:dyDescent="0.2">
      <c r="A13" s="45" t="s">
        <v>5</v>
      </c>
      <c r="B13" s="46" t="s">
        <v>1</v>
      </c>
      <c r="C13" s="70">
        <v>266732</v>
      </c>
      <c r="D13" s="87">
        <v>100</v>
      </c>
      <c r="E13" s="72">
        <v>284922</v>
      </c>
      <c r="F13" s="47">
        <v>100</v>
      </c>
      <c r="G13" s="72">
        <v>320173</v>
      </c>
      <c r="H13" s="47">
        <v>100</v>
      </c>
      <c r="I13" s="96">
        <v>348217</v>
      </c>
      <c r="J13" s="97">
        <v>100</v>
      </c>
      <c r="K13" s="96">
        <v>363037</v>
      </c>
      <c r="L13" s="98">
        <v>100</v>
      </c>
      <c r="M13" s="44">
        <v>390552</v>
      </c>
      <c r="N13" s="43">
        <v>100</v>
      </c>
      <c r="O13" s="44">
        <v>412083</v>
      </c>
      <c r="P13" s="43">
        <v>100</v>
      </c>
      <c r="Q13" s="44">
        <v>417647</v>
      </c>
      <c r="R13" s="43">
        <v>100</v>
      </c>
      <c r="S13" s="91">
        <f t="shared" si="8"/>
        <v>-36.134582554166563</v>
      </c>
      <c r="T13" s="28"/>
    </row>
    <row r="14" spans="1:20" s="3" customFormat="1" ht="25.5" x14ac:dyDescent="0.2">
      <c r="A14" s="17" t="s">
        <v>16</v>
      </c>
      <c r="B14" s="5" t="s">
        <v>34</v>
      </c>
      <c r="C14" s="81">
        <v>48486</v>
      </c>
      <c r="D14" s="85">
        <f>(C14/$C$13)*100</f>
        <v>18.177796439872232</v>
      </c>
      <c r="E14" s="73">
        <v>49182</v>
      </c>
      <c r="F14" s="69">
        <f t="shared" ref="F14:F23" si="9">(E14/integration)*100</f>
        <v>17.261566323414829</v>
      </c>
      <c r="G14" s="74">
        <v>54180</v>
      </c>
      <c r="H14" s="69">
        <f>(G14/$G$13)*100</f>
        <v>16.922101488882575</v>
      </c>
      <c r="I14" s="95">
        <v>59812</v>
      </c>
      <c r="J14" s="93">
        <f>(I14/$I$13)*100</f>
        <v>17.176645597429189</v>
      </c>
      <c r="K14" s="95">
        <v>59940</v>
      </c>
      <c r="L14" s="93">
        <f>(K14/$K$13)*100</f>
        <v>16.510713783994468</v>
      </c>
      <c r="M14" s="13">
        <v>63976</v>
      </c>
      <c r="N14" s="14">
        <f>(M14/$M$13)*100</f>
        <v>16.380917265818638</v>
      </c>
      <c r="O14" s="13">
        <v>67949</v>
      </c>
      <c r="P14" s="14">
        <f>(O14/$O$13)*100</f>
        <v>16.489153884047631</v>
      </c>
      <c r="Q14" s="13">
        <v>68095</v>
      </c>
      <c r="R14" s="14">
        <f>(Q14/$Q$13)*100</f>
        <v>16.304438916118158</v>
      </c>
      <c r="S14" s="92">
        <f t="shared" si="8"/>
        <v>-28.796534253616269</v>
      </c>
      <c r="T14" s="28"/>
    </row>
    <row r="15" spans="1:20" s="3" customFormat="1" ht="25.5" x14ac:dyDescent="0.2">
      <c r="A15" s="17" t="s">
        <v>17</v>
      </c>
      <c r="B15" s="5" t="s">
        <v>35</v>
      </c>
      <c r="C15" s="81">
        <v>42046</v>
      </c>
      <c r="D15" s="85">
        <f t="shared" ref="D15:D23" si="10">(C15/$C$13)*100</f>
        <v>15.763387969947363</v>
      </c>
      <c r="E15" s="73">
        <v>44051</v>
      </c>
      <c r="F15" s="69">
        <f t="shared" si="9"/>
        <v>15.460722583724667</v>
      </c>
      <c r="G15" s="74">
        <v>47479</v>
      </c>
      <c r="H15" s="69">
        <f t="shared" ref="H15:H23" si="11">(G15/$G$13)*100</f>
        <v>14.829170479709408</v>
      </c>
      <c r="I15" s="95">
        <v>49821</v>
      </c>
      <c r="J15" s="93">
        <f t="shared" ref="J15:J23" si="12">(I15/$I$13)*100</f>
        <v>14.307457705970702</v>
      </c>
      <c r="K15" s="95">
        <v>51776</v>
      </c>
      <c r="L15" s="93">
        <f t="shared" ref="L15:L23" si="13">(K15/$K$13)*100</f>
        <v>14.261907188523484</v>
      </c>
      <c r="M15" s="13">
        <v>55548</v>
      </c>
      <c r="N15" s="14">
        <f t="shared" ref="N15:N23" si="14">(M15/$M$13)*100</f>
        <v>14.222945984145516</v>
      </c>
      <c r="O15" s="13">
        <v>59341</v>
      </c>
      <c r="P15" s="14">
        <f t="shared" ref="P15:P23" si="15">(O15/$O$13)*100</f>
        <v>14.400254317698133</v>
      </c>
      <c r="Q15" s="13">
        <v>58706</v>
      </c>
      <c r="R15" s="14">
        <f t="shared" ref="R15:R23" si="16">(Q15/$Q$13)*100</f>
        <v>14.056368176953265</v>
      </c>
      <c r="S15" s="92">
        <f t="shared" si="8"/>
        <v>-28.378700643886489</v>
      </c>
      <c r="T15" s="28"/>
    </row>
    <row r="16" spans="1:20" s="3" customFormat="1" x14ac:dyDescent="0.2">
      <c r="A16" s="17" t="s">
        <v>18</v>
      </c>
      <c r="B16" s="5" t="s">
        <v>36</v>
      </c>
      <c r="C16" s="81">
        <v>26972</v>
      </c>
      <c r="D16" s="85">
        <f t="shared" si="10"/>
        <v>10.112022554474153</v>
      </c>
      <c r="E16" s="73">
        <v>28144</v>
      </c>
      <c r="F16" s="69">
        <f t="shared" si="9"/>
        <v>9.8777911147612336</v>
      </c>
      <c r="G16" s="74">
        <v>30620</v>
      </c>
      <c r="H16" s="69">
        <f t="shared" si="11"/>
        <v>9.5635796897302399</v>
      </c>
      <c r="I16" s="95">
        <v>32473</v>
      </c>
      <c r="J16" s="93">
        <f t="shared" si="12"/>
        <v>9.3255067960495897</v>
      </c>
      <c r="K16" s="95">
        <v>42688</v>
      </c>
      <c r="L16" s="93">
        <f t="shared" si="13"/>
        <v>11.758581081267199</v>
      </c>
      <c r="M16" s="13">
        <v>44337</v>
      </c>
      <c r="N16" s="14">
        <f t="shared" si="14"/>
        <v>11.352393535303877</v>
      </c>
      <c r="O16" s="13">
        <v>46446</v>
      </c>
      <c r="P16" s="14">
        <f t="shared" si="15"/>
        <v>11.27103035068178</v>
      </c>
      <c r="Q16" s="13">
        <v>48581</v>
      </c>
      <c r="R16" s="14">
        <f t="shared" si="16"/>
        <v>11.63207206085522</v>
      </c>
      <c r="S16" s="92">
        <f t="shared" si="8"/>
        <v>-44.480352401144486</v>
      </c>
      <c r="T16" s="28"/>
    </row>
    <row r="17" spans="1:20" s="3" customFormat="1" ht="25.5" x14ac:dyDescent="0.2">
      <c r="A17" s="17" t="s">
        <v>19</v>
      </c>
      <c r="B17" s="5" t="s">
        <v>37</v>
      </c>
      <c r="C17" s="81">
        <v>18828</v>
      </c>
      <c r="D17" s="85">
        <f t="shared" si="10"/>
        <v>7.0587706012027063</v>
      </c>
      <c r="E17" s="73">
        <v>25076</v>
      </c>
      <c r="F17" s="69">
        <f t="shared" si="9"/>
        <v>8.801005187384618</v>
      </c>
      <c r="G17" s="74">
        <v>28468</v>
      </c>
      <c r="H17" s="69">
        <f t="shared" si="11"/>
        <v>8.8914430635937443</v>
      </c>
      <c r="I17" s="95">
        <v>31928</v>
      </c>
      <c r="J17" s="93">
        <f t="shared" si="12"/>
        <v>9.16899519552463</v>
      </c>
      <c r="K17" s="95">
        <v>33909</v>
      </c>
      <c r="L17" s="93">
        <f t="shared" si="13"/>
        <v>9.3403702652897636</v>
      </c>
      <c r="M17" s="13">
        <v>35635</v>
      </c>
      <c r="N17" s="14">
        <f t="shared" si="14"/>
        <v>9.1242651426698611</v>
      </c>
      <c r="O17" s="13">
        <v>27811</v>
      </c>
      <c r="P17" s="14">
        <f t="shared" si="15"/>
        <v>6.7488831133533784</v>
      </c>
      <c r="Q17" s="13">
        <v>29106</v>
      </c>
      <c r="R17" s="14">
        <f t="shared" si="16"/>
        <v>6.9690432350765121</v>
      </c>
      <c r="S17" s="92">
        <f t="shared" si="8"/>
        <v>-35.312306740878171</v>
      </c>
      <c r="T17" s="28"/>
    </row>
    <row r="18" spans="1:20" s="3" customFormat="1" ht="14.25" x14ac:dyDescent="0.2">
      <c r="A18" s="17" t="s">
        <v>20</v>
      </c>
      <c r="B18" s="5" t="s">
        <v>53</v>
      </c>
      <c r="C18" s="81">
        <v>38685</v>
      </c>
      <c r="D18" s="85">
        <f t="shared" si="10"/>
        <v>14.503321686186885</v>
      </c>
      <c r="E18" s="73">
        <v>38479</v>
      </c>
      <c r="F18" s="69">
        <f t="shared" si="9"/>
        <v>13.505099641305341</v>
      </c>
      <c r="G18" s="74">
        <v>40661</v>
      </c>
      <c r="H18" s="69">
        <f t="shared" si="11"/>
        <v>12.69969672645726</v>
      </c>
      <c r="I18" s="95">
        <v>41973</v>
      </c>
      <c r="J18" s="93">
        <f t="shared" si="12"/>
        <v>12.053690658411279</v>
      </c>
      <c r="K18" s="95">
        <v>42571</v>
      </c>
      <c r="L18" s="93">
        <f t="shared" si="13"/>
        <v>11.726352961268411</v>
      </c>
      <c r="M18" s="13">
        <v>46841</v>
      </c>
      <c r="N18" s="14">
        <f t="shared" si="14"/>
        <v>11.99353735226039</v>
      </c>
      <c r="O18" s="13">
        <v>55339</v>
      </c>
      <c r="P18" s="14">
        <f t="shared" si="15"/>
        <v>13.429090741428304</v>
      </c>
      <c r="Q18" s="13">
        <v>58431</v>
      </c>
      <c r="R18" s="14">
        <f t="shared" si="16"/>
        <v>13.990523097256775</v>
      </c>
      <c r="S18" s="92">
        <f t="shared" si="8"/>
        <v>-33.79370539610823</v>
      </c>
      <c r="T18" s="28"/>
    </row>
    <row r="19" spans="1:20" s="3" customFormat="1" ht="27" x14ac:dyDescent="0.2">
      <c r="A19" s="17" t="s">
        <v>21</v>
      </c>
      <c r="B19" s="5" t="s">
        <v>54</v>
      </c>
      <c r="C19" s="81">
        <v>18365</v>
      </c>
      <c r="D19" s="85">
        <f t="shared" si="10"/>
        <v>6.8851881289084176</v>
      </c>
      <c r="E19" s="73">
        <v>16250</v>
      </c>
      <c r="F19" s="69">
        <f t="shared" si="9"/>
        <v>5.7033152933083437</v>
      </c>
      <c r="G19" s="74">
        <v>19186</v>
      </c>
      <c r="H19" s="69">
        <f t="shared" si="11"/>
        <v>5.9923853666611491</v>
      </c>
      <c r="I19" s="95">
        <v>20875</v>
      </c>
      <c r="J19" s="93">
        <f t="shared" si="12"/>
        <v>5.994825065978973</v>
      </c>
      <c r="K19" s="95">
        <v>21364</v>
      </c>
      <c r="L19" s="93">
        <f t="shared" si="13"/>
        <v>5.8847996209752722</v>
      </c>
      <c r="M19" s="13">
        <v>25789</v>
      </c>
      <c r="N19" s="14">
        <f t="shared" si="14"/>
        <v>6.6032180093815933</v>
      </c>
      <c r="O19" s="13">
        <v>28671</v>
      </c>
      <c r="P19" s="14">
        <f t="shared" si="15"/>
        <v>6.9575789343408969</v>
      </c>
      <c r="Q19" s="13">
        <v>27035</v>
      </c>
      <c r="R19" s="14">
        <f t="shared" si="16"/>
        <v>6.4731699257985813</v>
      </c>
      <c r="S19" s="92">
        <f t="shared" si="8"/>
        <v>-32.069539485851671</v>
      </c>
      <c r="T19" s="28"/>
    </row>
    <row r="20" spans="1:20" s="3" customFormat="1" ht="27" x14ac:dyDescent="0.2">
      <c r="A20" s="17" t="s">
        <v>22</v>
      </c>
      <c r="B20" s="5" t="s">
        <v>55</v>
      </c>
      <c r="C20" s="81">
        <v>2258</v>
      </c>
      <c r="D20" s="85">
        <f t="shared" si="10"/>
        <v>0.84654259706371948</v>
      </c>
      <c r="E20" s="73">
        <v>6127</v>
      </c>
      <c r="F20" s="69">
        <f t="shared" si="9"/>
        <v>2.1504130955138598</v>
      </c>
      <c r="G20" s="74">
        <v>6808</v>
      </c>
      <c r="H20" s="69">
        <f t="shared" si="11"/>
        <v>2.1263504417924057</v>
      </c>
      <c r="I20" s="95">
        <v>8968</v>
      </c>
      <c r="J20" s="93">
        <f t="shared" si="12"/>
        <v>2.5754055660694339</v>
      </c>
      <c r="K20" s="95">
        <v>9958</v>
      </c>
      <c r="L20" s="93">
        <f t="shared" si="13"/>
        <v>2.7429711021190677</v>
      </c>
      <c r="M20" s="13">
        <v>11498</v>
      </c>
      <c r="N20" s="14">
        <f t="shared" si="14"/>
        <v>2.9440381818554249</v>
      </c>
      <c r="O20" s="13">
        <v>13192</v>
      </c>
      <c r="P20" s="14">
        <f t="shared" si="15"/>
        <v>3.201296826124834</v>
      </c>
      <c r="Q20" s="13">
        <v>13477</v>
      </c>
      <c r="R20" s="14">
        <f t="shared" si="16"/>
        <v>3.2268877784348984</v>
      </c>
      <c r="S20" s="92">
        <f t="shared" si="8"/>
        <v>-83.245529420494165</v>
      </c>
      <c r="T20" s="28"/>
    </row>
    <row r="21" spans="1:20" s="3" customFormat="1" x14ac:dyDescent="0.2">
      <c r="A21" s="17" t="s">
        <v>23</v>
      </c>
      <c r="B21" s="5" t="s">
        <v>38</v>
      </c>
      <c r="C21" s="81">
        <v>3835</v>
      </c>
      <c r="D21" s="85">
        <f t="shared" si="10"/>
        <v>1.4377727456773091</v>
      </c>
      <c r="E21" s="73">
        <v>3821</v>
      </c>
      <c r="F21" s="69">
        <f t="shared" si="9"/>
        <v>1.3410687837373034</v>
      </c>
      <c r="G21" s="74">
        <v>3854</v>
      </c>
      <c r="H21" s="69">
        <f t="shared" si="11"/>
        <v>1.2037242365845964</v>
      </c>
      <c r="I21" s="95">
        <v>3724</v>
      </c>
      <c r="J21" s="93">
        <f t="shared" si="12"/>
        <v>1.0694480740457817</v>
      </c>
      <c r="K21" s="95">
        <v>3531</v>
      </c>
      <c r="L21" s="93">
        <f t="shared" si="13"/>
        <v>0.97262813432239681</v>
      </c>
      <c r="M21" s="13">
        <v>3391</v>
      </c>
      <c r="N21" s="14">
        <f t="shared" si="14"/>
        <v>0.86825826010364826</v>
      </c>
      <c r="O21" s="13">
        <v>3561</v>
      </c>
      <c r="P21" s="14">
        <f t="shared" si="15"/>
        <v>0.86414630062390341</v>
      </c>
      <c r="Q21" s="13">
        <v>3524</v>
      </c>
      <c r="R21" s="14">
        <f t="shared" si="16"/>
        <v>0.84377476672884044</v>
      </c>
      <c r="S21" s="92">
        <f t="shared" si="8"/>
        <v>8.8251986379114697</v>
      </c>
      <c r="T21" s="28"/>
    </row>
    <row r="22" spans="1:20" s="3" customFormat="1" x14ac:dyDescent="0.2">
      <c r="A22" s="17" t="s">
        <v>24</v>
      </c>
      <c r="B22" s="5" t="s">
        <v>39</v>
      </c>
      <c r="C22" s="81">
        <v>54699</v>
      </c>
      <c r="D22" s="85">
        <f t="shared" si="10"/>
        <v>20.507100760313723</v>
      </c>
      <c r="E22" s="73">
        <v>58389</v>
      </c>
      <c r="F22" s="69">
        <f t="shared" si="9"/>
        <v>20.492977025291133</v>
      </c>
      <c r="G22" s="74">
        <v>69933</v>
      </c>
      <c r="H22" s="69">
        <f t="shared" si="11"/>
        <v>21.842254031414264</v>
      </c>
      <c r="I22" s="95">
        <v>77934</v>
      </c>
      <c r="J22" s="93">
        <f t="shared" si="12"/>
        <v>22.380871697820613</v>
      </c>
      <c r="K22" s="95">
        <v>78080</v>
      </c>
      <c r="L22" s="93">
        <f t="shared" si="13"/>
        <v>21.507449653892028</v>
      </c>
      <c r="M22" s="13">
        <v>80193</v>
      </c>
      <c r="N22" s="14">
        <f t="shared" si="14"/>
        <v>20.533245252872856</v>
      </c>
      <c r="O22" s="13">
        <v>86171</v>
      </c>
      <c r="P22" s="14">
        <f t="shared" si="15"/>
        <v>20.911078593390169</v>
      </c>
      <c r="Q22" s="13">
        <v>91811</v>
      </c>
      <c r="R22" s="14">
        <f t="shared" si="16"/>
        <v>21.982918589143463</v>
      </c>
      <c r="S22" s="92">
        <f t="shared" si="8"/>
        <v>-40.422171635207107</v>
      </c>
      <c r="T22" s="28"/>
    </row>
    <row r="23" spans="1:20" s="3" customFormat="1" x14ac:dyDescent="0.2">
      <c r="A23" s="17" t="s">
        <v>6</v>
      </c>
      <c r="B23" s="5" t="s">
        <v>40</v>
      </c>
      <c r="C23" s="81">
        <v>12558</v>
      </c>
      <c r="D23" s="85">
        <f t="shared" si="10"/>
        <v>4.7080965163534927</v>
      </c>
      <c r="E23" s="73">
        <v>15403</v>
      </c>
      <c r="F23" s="69">
        <f t="shared" si="9"/>
        <v>5.4060409515586727</v>
      </c>
      <c r="G23" s="74">
        <v>18983</v>
      </c>
      <c r="H23" s="69">
        <f t="shared" si="11"/>
        <v>5.9289821440283843</v>
      </c>
      <c r="I23" s="95">
        <v>20709</v>
      </c>
      <c r="J23" s="93">
        <f t="shared" si="12"/>
        <v>5.9471536426998108</v>
      </c>
      <c r="K23" s="95">
        <v>19220</v>
      </c>
      <c r="L23" s="93">
        <f t="shared" si="13"/>
        <v>5.2942262083479097</v>
      </c>
      <c r="M23" s="13">
        <v>23344</v>
      </c>
      <c r="N23" s="14">
        <f t="shared" si="14"/>
        <v>5.9771810155881937</v>
      </c>
      <c r="O23" s="13">
        <v>23602</v>
      </c>
      <c r="P23" s="14">
        <f t="shared" si="15"/>
        <v>5.7274869383109719</v>
      </c>
      <c r="Q23" s="13">
        <v>18881</v>
      </c>
      <c r="R23" s="14">
        <f t="shared" si="16"/>
        <v>4.5208034536342891</v>
      </c>
      <c r="S23" s="92">
        <f t="shared" si="8"/>
        <v>-33.488692336211002</v>
      </c>
      <c r="T23" s="28"/>
    </row>
    <row r="24" spans="1:20" s="3" customFormat="1" x14ac:dyDescent="0.2">
      <c r="A24" s="45" t="s">
        <v>7</v>
      </c>
      <c r="B24" s="46" t="s">
        <v>2</v>
      </c>
      <c r="C24" s="70">
        <v>505129</v>
      </c>
      <c r="D24" s="87">
        <v>100</v>
      </c>
      <c r="E24" s="72">
        <v>492696</v>
      </c>
      <c r="F24" s="47">
        <v>100</v>
      </c>
      <c r="G24" s="72">
        <v>554704</v>
      </c>
      <c r="H24" s="47">
        <v>100</v>
      </c>
      <c r="I24" s="96">
        <v>526684</v>
      </c>
      <c r="J24" s="43">
        <v>100</v>
      </c>
      <c r="K24" s="44">
        <v>514603</v>
      </c>
      <c r="L24" s="43">
        <v>100</v>
      </c>
      <c r="M24" s="44">
        <v>463464</v>
      </c>
      <c r="N24" s="43">
        <v>100</v>
      </c>
      <c r="O24" s="44">
        <v>466700</v>
      </c>
      <c r="P24" s="43">
        <v>100</v>
      </c>
      <c r="Q24" s="44">
        <v>454423</v>
      </c>
      <c r="R24" s="43">
        <v>100</v>
      </c>
      <c r="S24" s="91">
        <f t="shared" si="8"/>
        <v>11.158326053038682</v>
      </c>
      <c r="T24" s="28"/>
    </row>
    <row r="25" spans="1:20" s="3" customFormat="1" ht="25.5" x14ac:dyDescent="0.2">
      <c r="A25" s="17" t="s">
        <v>25</v>
      </c>
      <c r="B25" s="5" t="s">
        <v>41</v>
      </c>
      <c r="C25" s="81">
        <v>56819</v>
      </c>
      <c r="D25" s="85">
        <f>(C25/$C$24)*100</f>
        <v>11.248413771531629</v>
      </c>
      <c r="E25" s="73">
        <v>55688</v>
      </c>
      <c r="F25" s="69">
        <f>(E25/hzb)*100</f>
        <v>11.302709987497362</v>
      </c>
      <c r="G25" s="74">
        <v>68846</v>
      </c>
      <c r="H25" s="69">
        <f>(G25/$G$24)*100</f>
        <v>12.411304046843002</v>
      </c>
      <c r="I25" s="74">
        <v>67975</v>
      </c>
      <c r="J25" s="14">
        <f>(I25/$I$24)*100</f>
        <v>12.906220807922777</v>
      </c>
      <c r="K25" s="13">
        <v>65969</v>
      </c>
      <c r="L25" s="14">
        <f>(K25/$K$24)*100</f>
        <v>12.819396699980373</v>
      </c>
      <c r="M25" s="13">
        <v>62560</v>
      </c>
      <c r="N25" s="14">
        <f>(M25/$M$24)*100</f>
        <v>13.498351544024995</v>
      </c>
      <c r="O25" s="13">
        <v>63861</v>
      </c>
      <c r="P25" s="14">
        <f>(O25/$O$24)*100</f>
        <v>13.683522605528175</v>
      </c>
      <c r="Q25" s="13">
        <v>60898</v>
      </c>
      <c r="R25" s="14">
        <f>(Q25/$Q$24)*100</f>
        <v>13.401170275272159</v>
      </c>
      <c r="S25" s="92">
        <f t="shared" si="8"/>
        <v>-6.6980853229991144</v>
      </c>
      <c r="T25" s="28"/>
    </row>
    <row r="26" spans="1:20" s="30" customFormat="1" ht="16.5" customHeight="1" x14ac:dyDescent="0.25">
      <c r="A26" s="17" t="s">
        <v>26</v>
      </c>
      <c r="B26" s="5" t="s">
        <v>42</v>
      </c>
      <c r="C26" s="81">
        <v>61249</v>
      </c>
      <c r="D26" s="85">
        <f t="shared" ref="D26:D28" si="17">(C26/$C$24)*100</f>
        <v>12.125417467617183</v>
      </c>
      <c r="E26" s="73">
        <v>58906</v>
      </c>
      <c r="F26" s="69">
        <f>(E26/hzb)*100</f>
        <v>11.955851072466592</v>
      </c>
      <c r="G26" s="74">
        <v>57203</v>
      </c>
      <c r="H26" s="69">
        <f t="shared" ref="H26:H28" si="18">(G26/$G$24)*100</f>
        <v>10.312346765121578</v>
      </c>
      <c r="I26" s="74">
        <v>56468</v>
      </c>
      <c r="J26" s="19">
        <f t="shared" ref="J26:J28" si="19">(I26/$I$24)*100</f>
        <v>10.721419295061176</v>
      </c>
      <c r="K26" s="20">
        <v>52737</v>
      </c>
      <c r="L26" s="19">
        <f t="shared" ref="L26:L28" si="20">(K26/$K$24)*100</f>
        <v>10.248094161907334</v>
      </c>
      <c r="M26" s="20">
        <v>52692</v>
      </c>
      <c r="N26" s="19">
        <f t="shared" ref="N26:N28" si="21">(M26/$M$24)*100</f>
        <v>11.369167831805708</v>
      </c>
      <c r="O26" s="20">
        <v>52546</v>
      </c>
      <c r="P26" s="19">
        <f t="shared" ref="P26:P28" si="22">(O26/$O$24)*100</f>
        <v>11.259052924791087</v>
      </c>
      <c r="Q26" s="20">
        <v>51715</v>
      </c>
      <c r="R26" s="19">
        <f t="shared" ref="R26:R28" si="23">(Q26/$Q$24)*100</f>
        <v>11.38036587056553</v>
      </c>
      <c r="S26" s="92">
        <f t="shared" si="8"/>
        <v>18.435656966063995</v>
      </c>
      <c r="T26" s="29"/>
    </row>
    <row r="27" spans="1:20" s="3" customFormat="1" x14ac:dyDescent="0.2">
      <c r="A27" s="17" t="s">
        <v>27</v>
      </c>
      <c r="B27" s="5" t="s">
        <v>48</v>
      </c>
      <c r="C27" s="81">
        <v>41942</v>
      </c>
      <c r="D27" s="85">
        <f t="shared" si="17"/>
        <v>8.3032255126908172</v>
      </c>
      <c r="E27" s="73">
        <v>42255</v>
      </c>
      <c r="F27" s="69">
        <f>(E27/hzb)*100</f>
        <v>8.5762823323103898</v>
      </c>
      <c r="G27" s="74">
        <v>42897</v>
      </c>
      <c r="H27" s="69">
        <f t="shared" si="18"/>
        <v>7.7333136231215214</v>
      </c>
      <c r="I27" s="74">
        <v>43464</v>
      </c>
      <c r="J27" s="14">
        <f t="shared" si="19"/>
        <v>8.252386630313433</v>
      </c>
      <c r="K27" s="13">
        <v>32649</v>
      </c>
      <c r="L27" s="14">
        <f t="shared" si="20"/>
        <v>6.3445024611205145</v>
      </c>
      <c r="M27" s="13">
        <v>32158</v>
      </c>
      <c r="N27" s="14">
        <f t="shared" si="21"/>
        <v>6.9386187492448164</v>
      </c>
      <c r="O27" s="13">
        <v>34050</v>
      </c>
      <c r="P27" s="14">
        <f t="shared" si="22"/>
        <v>7.2959074351832003</v>
      </c>
      <c r="Q27" s="13">
        <v>34395</v>
      </c>
      <c r="R27" s="14">
        <f t="shared" si="23"/>
        <v>7.5689390721860468</v>
      </c>
      <c r="S27" s="92">
        <f t="shared" si="8"/>
        <v>21.94214275330717</v>
      </c>
      <c r="T27" s="28"/>
    </row>
    <row r="28" spans="1:20" s="3" customFormat="1" x14ac:dyDescent="0.2">
      <c r="A28" s="17" t="s">
        <v>28</v>
      </c>
      <c r="B28" s="5" t="s">
        <v>58</v>
      </c>
      <c r="C28" s="81">
        <v>345119</v>
      </c>
      <c r="D28" s="85">
        <f t="shared" si="17"/>
        <v>68.322943248160371</v>
      </c>
      <c r="E28" s="73">
        <v>335847</v>
      </c>
      <c r="F28" s="69">
        <f>(E28/hzb)*100</f>
        <v>68.165156607725649</v>
      </c>
      <c r="G28" s="74">
        <v>385758</v>
      </c>
      <c r="H28" s="69">
        <f t="shared" si="18"/>
        <v>69.543035564913907</v>
      </c>
      <c r="I28" s="74">
        <v>358777</v>
      </c>
      <c r="J28" s="14">
        <f t="shared" si="19"/>
        <v>68.119973266702615</v>
      </c>
      <c r="K28" s="13">
        <v>363248</v>
      </c>
      <c r="L28" s="14">
        <f t="shared" si="20"/>
        <v>70.588006676991782</v>
      </c>
      <c r="M28" s="13">
        <v>316054</v>
      </c>
      <c r="N28" s="14">
        <f t="shared" si="21"/>
        <v>68.19386187492448</v>
      </c>
      <c r="O28" s="13">
        <v>316243</v>
      </c>
      <c r="P28" s="14">
        <f t="shared" si="22"/>
        <v>67.76151703449753</v>
      </c>
      <c r="Q28" s="13">
        <v>307415</v>
      </c>
      <c r="R28" s="14">
        <f t="shared" si="23"/>
        <v>67.649524781976268</v>
      </c>
      <c r="S28" s="92">
        <f t="shared" si="8"/>
        <v>12.264853699396582</v>
      </c>
      <c r="T28" s="28"/>
    </row>
    <row r="29" spans="1:20" s="3" customFormat="1" ht="14.25" x14ac:dyDescent="0.2">
      <c r="A29" s="45" t="s">
        <v>8</v>
      </c>
      <c r="B29" s="46" t="s">
        <v>60</v>
      </c>
      <c r="C29" s="70">
        <v>496083</v>
      </c>
      <c r="D29" s="88">
        <v>100</v>
      </c>
      <c r="E29" s="72">
        <v>522306</v>
      </c>
      <c r="F29" s="71">
        <v>100</v>
      </c>
      <c r="G29" s="72">
        <v>447890</v>
      </c>
      <c r="H29" s="71">
        <v>100</v>
      </c>
      <c r="I29" s="49">
        <v>428000</v>
      </c>
      <c r="J29" s="65">
        <v>100</v>
      </c>
      <c r="K29" s="44">
        <v>400600</v>
      </c>
      <c r="L29" s="65">
        <v>100</v>
      </c>
      <c r="M29" s="44">
        <v>373510</v>
      </c>
      <c r="N29" s="65">
        <v>100</v>
      </c>
      <c r="O29" s="44">
        <v>355472</v>
      </c>
      <c r="P29" s="65">
        <v>100</v>
      </c>
      <c r="Q29" s="44">
        <v>366242</v>
      </c>
      <c r="R29" s="65">
        <v>100</v>
      </c>
      <c r="S29" s="91">
        <f t="shared" si="8"/>
        <v>35.452241960233955</v>
      </c>
      <c r="T29" s="28"/>
    </row>
    <row r="30" spans="1:20" s="3" customFormat="1" ht="14.25" x14ac:dyDescent="0.2">
      <c r="A30" s="48" t="s">
        <v>56</v>
      </c>
      <c r="B30" s="57"/>
      <c r="C30" s="49">
        <v>1998296</v>
      </c>
      <c r="D30" s="86"/>
      <c r="E30" s="75">
        <f>berufsausbildung+integration+hzb+E29</f>
        <v>2040947</v>
      </c>
      <c r="F30" s="76"/>
      <c r="G30" s="75">
        <v>2052343</v>
      </c>
      <c r="H30" s="76"/>
      <c r="I30" s="49">
        <v>2031403</v>
      </c>
      <c r="J30" s="50"/>
      <c r="K30" s="51">
        <v>2051776</v>
      </c>
      <c r="L30" s="50"/>
      <c r="M30" s="51">
        <v>2016419</v>
      </c>
      <c r="N30" s="50"/>
      <c r="O30" s="51">
        <v>1985818</v>
      </c>
      <c r="P30" s="50"/>
      <c r="Q30" s="51">
        <v>1977461</v>
      </c>
      <c r="R30" s="50"/>
      <c r="S30" s="91">
        <f t="shared" si="8"/>
        <v>1.0536238135669951</v>
      </c>
      <c r="T30" s="28"/>
    </row>
    <row r="31" spans="1:20" s="3" customFormat="1" ht="14.25" x14ac:dyDescent="0.2">
      <c r="A31" s="18" t="s">
        <v>5</v>
      </c>
      <c r="B31" s="31" t="s">
        <v>57</v>
      </c>
      <c r="C31" s="82">
        <v>25161</v>
      </c>
      <c r="D31" s="89">
        <f>C31/C13*100</f>
        <v>9.4330638993446616</v>
      </c>
      <c r="E31" s="77">
        <v>27136</v>
      </c>
      <c r="F31" s="78">
        <f>E31/E13*100</f>
        <v>9.5240100799517062</v>
      </c>
      <c r="G31" s="77">
        <v>32448</v>
      </c>
      <c r="H31" s="78">
        <f>G31/G13*100</f>
        <v>10.134521024571091</v>
      </c>
      <c r="I31" s="79">
        <v>34712</v>
      </c>
      <c r="J31" s="15">
        <f>(I31/I13)*100</f>
        <v>9.9684966558209389</v>
      </c>
      <c r="K31" s="16">
        <v>36346</v>
      </c>
      <c r="L31" s="15">
        <f>(K31/K13)*100</f>
        <v>10.011651704922638</v>
      </c>
      <c r="M31" s="16">
        <v>39727</v>
      </c>
      <c r="N31" s="15">
        <f>(M31/M13)*100</f>
        <v>10.172012945779308</v>
      </c>
      <c r="O31" s="16">
        <v>41703</v>
      </c>
      <c r="P31" s="15">
        <f>(O31/O13)*100</f>
        <v>10.120048630979682</v>
      </c>
      <c r="Q31" s="16">
        <v>44444</v>
      </c>
      <c r="R31" s="15">
        <f>(Q31/Q13)*100</f>
        <v>10.641522625566568</v>
      </c>
      <c r="S31" s="90">
        <f t="shared" si="8"/>
        <v>-43.387183871838722</v>
      </c>
      <c r="T31" s="28"/>
    </row>
    <row r="32" spans="1:20" x14ac:dyDescent="0.2">
      <c r="E32" s="54"/>
      <c r="F32" s="54"/>
      <c r="G32" s="5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s="3" customFormat="1" ht="37.5" customHeight="1" x14ac:dyDescent="0.2">
      <c r="A33" s="32"/>
      <c r="B33" s="33" t="s">
        <v>30</v>
      </c>
      <c r="C33" s="34">
        <v>2012</v>
      </c>
      <c r="D33" s="33"/>
      <c r="E33" s="34">
        <v>2011</v>
      </c>
      <c r="F33" s="64"/>
      <c r="G33" s="35" t="s">
        <v>47</v>
      </c>
      <c r="H33" s="34"/>
      <c r="I33" s="35">
        <v>2009</v>
      </c>
      <c r="J33" s="36"/>
      <c r="K33" s="35">
        <v>2008</v>
      </c>
      <c r="L33" s="36"/>
      <c r="M33" s="35">
        <v>2007</v>
      </c>
      <c r="N33" s="36"/>
      <c r="O33" s="35">
        <v>2006</v>
      </c>
      <c r="P33" s="36"/>
      <c r="Q33" s="35">
        <v>2005</v>
      </c>
      <c r="R33" s="37"/>
      <c r="S33" s="38" t="s">
        <v>64</v>
      </c>
    </row>
    <row r="34" spans="1:19" x14ac:dyDescent="0.2">
      <c r="A34" s="11"/>
      <c r="B34" s="10" t="s">
        <v>44</v>
      </c>
      <c r="C34" s="61">
        <v>4037000</v>
      </c>
      <c r="D34" s="10"/>
      <c r="E34" s="61">
        <v>4080462</v>
      </c>
      <c r="F34" s="5"/>
      <c r="G34" s="1">
        <v>4140394</v>
      </c>
      <c r="H34" s="5"/>
      <c r="I34" s="1">
        <v>4317072</v>
      </c>
      <c r="J34" s="6"/>
      <c r="K34" s="1">
        <v>4479630</v>
      </c>
      <c r="L34" s="6"/>
      <c r="M34" s="1">
        <v>4642964</v>
      </c>
      <c r="N34" s="6"/>
      <c r="O34" s="1">
        <v>4762364</v>
      </c>
      <c r="P34" s="6"/>
      <c r="Q34" s="1">
        <v>4835789</v>
      </c>
      <c r="R34" s="6"/>
      <c r="S34" s="39">
        <f>(C34/Q34-1)*100</f>
        <v>-16.518276541842503</v>
      </c>
    </row>
    <row r="35" spans="1:19" ht="14.25" x14ac:dyDescent="0.2">
      <c r="A35" s="11"/>
      <c r="B35" s="10" t="s">
        <v>62</v>
      </c>
      <c r="C35" s="83">
        <v>851409</v>
      </c>
      <c r="D35" s="10"/>
      <c r="E35" s="61">
        <v>859968</v>
      </c>
      <c r="F35" s="5"/>
      <c r="G35" s="1">
        <v>842403</v>
      </c>
      <c r="H35" s="5"/>
      <c r="I35" s="7">
        <v>870744</v>
      </c>
      <c r="J35" s="6"/>
      <c r="K35" s="7">
        <v>907083</v>
      </c>
      <c r="L35" s="6"/>
      <c r="M35" s="7">
        <v>942129</v>
      </c>
      <c r="N35" s="6"/>
      <c r="O35" s="7">
        <v>946764</v>
      </c>
      <c r="P35" s="6"/>
      <c r="Q35" s="1">
        <v>939279</v>
      </c>
      <c r="R35" s="6"/>
      <c r="S35" s="39">
        <f t="shared" ref="S35:S39" si="24">(C35/Q35-1)*100</f>
        <v>-9.3550478611786225</v>
      </c>
    </row>
    <row r="36" spans="1:19" x14ac:dyDescent="0.2">
      <c r="A36" s="11"/>
      <c r="B36" s="10" t="s">
        <v>43</v>
      </c>
      <c r="C36" s="83">
        <v>232041</v>
      </c>
      <c r="D36" s="10"/>
      <c r="E36" s="62">
        <v>238539</v>
      </c>
      <c r="F36" s="5"/>
      <c r="G36" s="7">
        <v>255798</v>
      </c>
      <c r="H36" s="5"/>
      <c r="I36" s="7">
        <v>256176</v>
      </c>
      <c r="J36" s="6"/>
      <c r="K36" s="7">
        <v>320391</v>
      </c>
      <c r="L36" s="6"/>
      <c r="M36" s="7">
        <v>384879</v>
      </c>
      <c r="N36" s="6"/>
      <c r="O36" s="7">
        <v>385248</v>
      </c>
      <c r="P36" s="6"/>
      <c r="Q36" s="7">
        <v>342060</v>
      </c>
      <c r="R36" s="6"/>
      <c r="S36" s="39">
        <f t="shared" si="24"/>
        <v>-32.163655499035258</v>
      </c>
    </row>
    <row r="37" spans="1:19" x14ac:dyDescent="0.2">
      <c r="A37" s="11"/>
      <c r="B37" s="10" t="s">
        <v>29</v>
      </c>
      <c r="C37" s="83">
        <v>584547</v>
      </c>
      <c r="D37" s="10"/>
      <c r="E37" s="62">
        <v>599070</v>
      </c>
      <c r="F37" s="5"/>
      <c r="G37" s="7">
        <v>579564</v>
      </c>
      <c r="H37" s="5"/>
      <c r="I37" s="7">
        <v>581562</v>
      </c>
      <c r="J37" s="6"/>
      <c r="K37" s="7">
        <v>635758</v>
      </c>
      <c r="L37" s="6"/>
      <c r="M37" s="7">
        <v>644028</v>
      </c>
      <c r="N37" s="6"/>
      <c r="O37" s="7">
        <v>591540</v>
      </c>
      <c r="P37" s="6"/>
      <c r="Q37" s="7">
        <v>562816</v>
      </c>
      <c r="R37" s="6"/>
      <c r="S37" s="39">
        <f t="shared" si="24"/>
        <v>3.8611197975892741</v>
      </c>
    </row>
    <row r="38" spans="1:19" x14ac:dyDescent="0.2">
      <c r="A38" s="11"/>
      <c r="B38" s="10" t="s">
        <v>50</v>
      </c>
      <c r="C38" s="83">
        <v>551271</v>
      </c>
      <c r="D38" s="10"/>
      <c r="E38" s="62">
        <v>569379</v>
      </c>
      <c r="F38" s="5"/>
      <c r="G38" s="7">
        <v>559959</v>
      </c>
      <c r="H38" s="5"/>
      <c r="I38" s="7">
        <v>564306</v>
      </c>
      <c r="J38" s="6"/>
      <c r="K38" s="7">
        <v>616342</v>
      </c>
      <c r="L38" s="6"/>
      <c r="M38" s="7">
        <v>625885</v>
      </c>
      <c r="N38" s="6"/>
      <c r="O38" s="7">
        <v>576153</v>
      </c>
      <c r="P38" s="6"/>
      <c r="Q38" s="7">
        <v>550180</v>
      </c>
      <c r="R38" s="6"/>
      <c r="S38" s="39">
        <f t="shared" si="24"/>
        <v>0.19829873859464886</v>
      </c>
    </row>
    <row r="39" spans="1:19" ht="15" customHeight="1" x14ac:dyDescent="0.2">
      <c r="A39" s="2"/>
      <c r="B39" s="12" t="s">
        <v>3</v>
      </c>
      <c r="C39" s="84">
        <v>46693</v>
      </c>
      <c r="D39" s="12"/>
      <c r="E39" s="63">
        <v>47748</v>
      </c>
      <c r="F39" s="25"/>
      <c r="G39" s="8">
        <v>55268</v>
      </c>
      <c r="H39" s="25"/>
      <c r="I39" s="8">
        <v>65476</v>
      </c>
      <c r="J39" s="9"/>
      <c r="K39" s="8">
        <v>66646</v>
      </c>
      <c r="L39" s="9"/>
      <c r="M39" s="8">
        <v>82821</v>
      </c>
      <c r="N39" s="9"/>
      <c r="O39" s="8">
        <v>109158</v>
      </c>
      <c r="P39" s="9"/>
      <c r="Q39" s="8">
        <v>124055</v>
      </c>
      <c r="R39" s="9"/>
      <c r="S39" s="39">
        <f t="shared" si="24"/>
        <v>-62.361049534480671</v>
      </c>
    </row>
    <row r="40" spans="1:19" ht="120" customHeight="1" x14ac:dyDescent="0.2">
      <c r="A40" s="112" t="s">
        <v>63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</row>
    <row r="41" spans="1:19" ht="27.75" customHeight="1" x14ac:dyDescent="0.2">
      <c r="A41" s="102" t="s">
        <v>67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</row>
    <row r="42" spans="1:19" x14ac:dyDescent="0.2">
      <c r="I42" s="56"/>
    </row>
    <row r="43" spans="1:19" x14ac:dyDescent="0.2"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</row>
    <row r="44" spans="1:19" x14ac:dyDescent="0.2"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</row>
    <row r="46" spans="1:19" x14ac:dyDescent="0.2"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</row>
  </sheetData>
  <mergeCells count="12">
    <mergeCell ref="A41:S41"/>
    <mergeCell ref="S3:S4"/>
    <mergeCell ref="A3:B4"/>
    <mergeCell ref="I3:J3"/>
    <mergeCell ref="K3:L3"/>
    <mergeCell ref="M3:N3"/>
    <mergeCell ref="O3:P3"/>
    <mergeCell ref="Q3:R3"/>
    <mergeCell ref="A40:S40"/>
    <mergeCell ref="G3:H3"/>
    <mergeCell ref="E3:F3"/>
    <mergeCell ref="C3:D3"/>
  </mergeCells>
  <pageMargins left="0.35433070866141736" right="0.15748031496062992" top="0.47244094488188981" bottom="0.78740157480314965" header="0.31496062992125984" footer="0.31496062992125984"/>
  <pageSetup paperSize="8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Tabelle A6.1-1 </vt:lpstr>
      <vt:lpstr>berufsausbildung</vt:lpstr>
      <vt:lpstr>'Tabelle A6.1-1 '!Druckbereich</vt:lpstr>
      <vt:lpstr>hzb</vt:lpstr>
      <vt:lpstr>integration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Dionisius</dc:creator>
  <cp:lastModifiedBy>spilles</cp:lastModifiedBy>
  <cp:lastPrinted>2013-05-22T06:06:28Z</cp:lastPrinted>
  <dcterms:created xsi:type="dcterms:W3CDTF">2010-09-16T08:24:13Z</dcterms:created>
  <dcterms:modified xsi:type="dcterms:W3CDTF">2013-05-22T06:13:00Z</dcterms:modified>
</cp:coreProperties>
</file>