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792" windowHeight="11592" tabRatio="868"/>
  </bookViews>
  <sheets>
    <sheet name="Tabelle A1.3-5 " sheetId="9" r:id="rId1"/>
  </sheets>
  <definedNames>
    <definedName name="_xlnm.Print_Area" localSheetId="0">'Tabelle A1.3-5 '!#REF!</definedName>
  </definedNames>
  <calcPr calcId="145621" concurrentCalc="0"/>
</workbook>
</file>

<file path=xl/calcChain.xml><?xml version="1.0" encoding="utf-8"?>
<calcChain xmlns="http://schemas.openxmlformats.org/spreadsheetml/2006/main">
  <c r="K17" i="9" l="1"/>
  <c r="K18" i="9"/>
  <c r="K22" i="9"/>
  <c r="K23" i="9"/>
  <c r="K24" i="9"/>
  <c r="K25" i="9"/>
  <c r="K26" i="9"/>
  <c r="I17" i="9"/>
  <c r="I18" i="9"/>
  <c r="I22" i="9"/>
  <c r="I23" i="9"/>
  <c r="I24" i="9"/>
  <c r="I25" i="9"/>
  <c r="I26" i="9"/>
  <c r="F17" i="9"/>
  <c r="G17" i="9"/>
  <c r="F18" i="9"/>
  <c r="G18" i="9"/>
  <c r="F22" i="9"/>
  <c r="G22" i="9"/>
  <c r="F23" i="9"/>
  <c r="G23" i="9"/>
  <c r="F24" i="9"/>
  <c r="G24" i="9"/>
  <c r="F25" i="9"/>
  <c r="G25" i="9"/>
  <c r="G26" i="9"/>
  <c r="E17" i="9"/>
  <c r="E18" i="9"/>
  <c r="E22" i="9"/>
  <c r="E23" i="9"/>
  <c r="E24" i="9"/>
  <c r="E25" i="9"/>
  <c r="E26" i="9"/>
  <c r="C17" i="9"/>
  <c r="C18" i="9"/>
  <c r="C22" i="9"/>
  <c r="C23" i="9"/>
  <c r="C24" i="9"/>
  <c r="C25" i="9"/>
  <c r="C26" i="9"/>
  <c r="K21" i="9"/>
  <c r="I21" i="9"/>
  <c r="F21" i="9"/>
  <c r="G21" i="9"/>
  <c r="E21" i="9"/>
  <c r="C21" i="9"/>
  <c r="K20" i="9"/>
  <c r="I20" i="9"/>
  <c r="F20" i="9"/>
  <c r="G20" i="9"/>
  <c r="E20" i="9"/>
  <c r="C20" i="9"/>
  <c r="K15" i="9"/>
  <c r="I15" i="9"/>
  <c r="G15" i="9"/>
  <c r="E15" i="9"/>
  <c r="C15" i="9"/>
  <c r="K14" i="9"/>
  <c r="I14" i="9"/>
  <c r="G14" i="9"/>
  <c r="E14" i="9"/>
  <c r="C14" i="9"/>
  <c r="K13" i="9"/>
  <c r="I13" i="9"/>
  <c r="G13" i="9"/>
  <c r="E13" i="9"/>
  <c r="C13" i="9"/>
  <c r="K12" i="9"/>
  <c r="I12" i="9"/>
  <c r="G12" i="9"/>
  <c r="E12" i="9"/>
  <c r="C12" i="9"/>
  <c r="K11" i="9"/>
  <c r="I11" i="9"/>
  <c r="G11" i="9"/>
  <c r="E11" i="9"/>
  <c r="C11" i="9"/>
  <c r="K10" i="9"/>
  <c r="I10" i="9"/>
  <c r="G10" i="9"/>
  <c r="E10" i="9"/>
  <c r="C10" i="9"/>
  <c r="K8" i="9"/>
  <c r="I8" i="9"/>
  <c r="G8" i="9"/>
  <c r="E8" i="9"/>
  <c r="C8" i="9"/>
  <c r="K7" i="9"/>
  <c r="I7" i="9"/>
  <c r="G7" i="9"/>
  <c r="E7" i="9"/>
  <c r="C7" i="9"/>
</calcChain>
</file>

<file path=xl/sharedStrings.xml><?xml version="1.0" encoding="utf-8"?>
<sst xmlns="http://schemas.openxmlformats.org/spreadsheetml/2006/main" count="42" uniqueCount="34">
  <si>
    <t>in %</t>
  </si>
  <si>
    <t>Insgesamt</t>
  </si>
  <si>
    <t>Geschlecht</t>
  </si>
  <si>
    <t>männlich</t>
  </si>
  <si>
    <t>weiblich</t>
  </si>
  <si>
    <t>Schulabschluss</t>
  </si>
  <si>
    <t>ohne Hauptschulabschluss</t>
  </si>
  <si>
    <t>Hauptschulabschluss</t>
  </si>
  <si>
    <t>Realschulabschluss</t>
  </si>
  <si>
    <t>Fachhochschulreife</t>
  </si>
  <si>
    <t>allgemeine Hochschulreife</t>
  </si>
  <si>
    <t>darunter:</t>
  </si>
  <si>
    <t>Erwerbstätigkeit</t>
  </si>
  <si>
    <t>keine Angabe</t>
  </si>
  <si>
    <t>Art des Verbleibs</t>
  </si>
  <si>
    <t>absolut</t>
  </si>
  <si>
    <t>ohne Angabe eines Verbleibs</t>
  </si>
  <si>
    <t>Fördermaßnahmen</t>
  </si>
  <si>
    <t>gemeinnützige/soziale Dienste</t>
  </si>
  <si>
    <t xml:space="preserve">    Berufsausbildung gefördert</t>
  </si>
  <si>
    <t xml:space="preserve">    Berufsausbildung ungefördert</t>
  </si>
  <si>
    <t>davon:</t>
  </si>
  <si>
    <t>Berufsausbildung</t>
  </si>
  <si>
    <t>Schule/Studium/Praktikum</t>
  </si>
  <si>
    <t>Schulabgang 
im Vorvorjahr
oder noch früher</t>
  </si>
  <si>
    <t>Schulabgang
 im Vorjahr</t>
  </si>
  <si>
    <t>Schulabgang vor 
dem Berichtsjahr</t>
  </si>
  <si>
    <t>Schulabgang im Berichtsjahr</t>
  </si>
  <si>
    <t>Insgesamt*</t>
  </si>
  <si>
    <t>Merkmale der Bewerber/-innen</t>
  </si>
  <si>
    <t>Schulabgangsjahr*</t>
  </si>
  <si>
    <t>* Im Berichtsjahr 2011/2012 war für insgesamt 5.032 Bewerber/-innen keine Angabe zum Schulabgangsjahr vorhanden.</t>
  </si>
  <si>
    <t>Tabelle A1.3-5: Geschlecht, Schulabschluss und Verbleib der im Berichtsjahr 2011/2012 gemeldeten Bewerber/-innen nach Schulabgangsjahr - Bundesgebiet</t>
  </si>
  <si>
    <t>Quelle: Bundesagentur für Arbeit;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</si>
</sst>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  <numFmt numFmtId="177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7.5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5" fillId="0" borderId="0"/>
    <xf numFmtId="166" fontId="6" fillId="0" borderId="0"/>
    <xf numFmtId="49" fontId="6" fillId="0" borderId="0"/>
    <xf numFmtId="167" fontId="3" fillId="0" borderId="0">
      <alignment horizontal="center"/>
    </xf>
    <xf numFmtId="168" fontId="6" fillId="0" borderId="0"/>
    <xf numFmtId="169" fontId="3" fillId="0" borderId="0"/>
    <xf numFmtId="170" fontId="3" fillId="0" borderId="0"/>
    <xf numFmtId="171" fontId="3" fillId="0" borderId="0"/>
    <xf numFmtId="172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6" fontId="3" fillId="0" borderId="0">
      <alignment horizontal="center"/>
    </xf>
    <xf numFmtId="44" fontId="3" fillId="0" borderId="0" applyFont="0" applyFill="0" applyBorder="0" applyAlignment="0" applyProtection="0"/>
    <xf numFmtId="0" fontId="7" fillId="0" borderId="15" applyFont="0" applyBorder="0" applyAlignment="0"/>
    <xf numFmtId="1" fontId="1" fillId="4" borderId="7">
      <alignment horizontal="right"/>
    </xf>
    <xf numFmtId="0" fontId="3" fillId="0" borderId="0"/>
    <xf numFmtId="0" fontId="8" fillId="0" borderId="0"/>
    <xf numFmtId="165" fontId="9" fillId="0" borderId="0">
      <alignment horizontal="center" vertical="center"/>
    </xf>
    <xf numFmtId="0" fontId="3" fillId="0" borderId="0"/>
  </cellStyleXfs>
  <cellXfs count="111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Alignment="1"/>
    <xf numFmtId="0" fontId="8" fillId="0" borderId="0" xfId="19"/>
    <xf numFmtId="0" fontId="2" fillId="0" borderId="0" xfId="0" applyFont="1"/>
    <xf numFmtId="3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6" borderId="3" xfId="0" applyFont="1" applyFill="1" applyBorder="1" applyAlignment="1">
      <alignment vertical="center"/>
    </xf>
    <xf numFmtId="3" fontId="2" fillId="8" borderId="9" xfId="0" applyNumberFormat="1" applyFont="1" applyFill="1" applyBorder="1" applyAlignment="1">
      <alignment vertical="center"/>
    </xf>
    <xf numFmtId="177" fontId="2" fillId="8" borderId="8" xfId="0" applyNumberFormat="1" applyFont="1" applyFill="1" applyBorder="1" applyAlignment="1">
      <alignment vertical="center"/>
    </xf>
    <xf numFmtId="3" fontId="2" fillId="7" borderId="9" xfId="0" applyNumberFormat="1" applyFont="1" applyFill="1" applyBorder="1" applyAlignment="1">
      <alignment vertical="center"/>
    </xf>
    <xf numFmtId="177" fontId="2" fillId="7" borderId="8" xfId="0" applyNumberFormat="1" applyFont="1" applyFill="1" applyBorder="1" applyAlignment="1">
      <alignment vertical="center"/>
    </xf>
    <xf numFmtId="3" fontId="2" fillId="5" borderId="0" xfId="0" applyNumberFormat="1" applyFont="1" applyFill="1" applyAlignment="1">
      <alignment vertical="center"/>
    </xf>
    <xf numFmtId="177" fontId="2" fillId="5" borderId="8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177" fontId="2" fillId="3" borderId="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177" fontId="2" fillId="2" borderId="8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8" borderId="9" xfId="0" applyNumberFormat="1" applyFont="1" applyFill="1" applyBorder="1" applyAlignment="1">
      <alignment horizontal="right" vertical="center" indent="1"/>
    </xf>
    <xf numFmtId="164" fontId="2" fillId="8" borderId="8" xfId="0" applyNumberFormat="1" applyFont="1" applyFill="1" applyBorder="1" applyAlignment="1">
      <alignment horizontal="right" vertical="center" indent="1"/>
    </xf>
    <xf numFmtId="3" fontId="2" fillId="7" borderId="9" xfId="0" applyNumberFormat="1" applyFont="1" applyFill="1" applyBorder="1" applyAlignment="1">
      <alignment horizontal="right" vertical="center" indent="1"/>
    </xf>
    <xf numFmtId="164" fontId="2" fillId="7" borderId="8" xfId="0" applyNumberFormat="1" applyFont="1" applyFill="1" applyBorder="1" applyAlignment="1">
      <alignment horizontal="right" vertical="center" indent="1"/>
    </xf>
    <xf numFmtId="3" fontId="2" fillId="5" borderId="0" xfId="0" applyNumberFormat="1" applyFont="1" applyFill="1" applyAlignment="1">
      <alignment horizontal="right" vertical="center" indent="1"/>
    </xf>
    <xf numFmtId="164" fontId="2" fillId="5" borderId="8" xfId="0" applyNumberFormat="1" applyFont="1" applyFill="1" applyBorder="1" applyAlignment="1">
      <alignment horizontal="right" vertical="center" indent="1"/>
    </xf>
    <xf numFmtId="3" fontId="2" fillId="3" borderId="9" xfId="0" applyNumberFormat="1" applyFont="1" applyFill="1" applyBorder="1" applyAlignment="1">
      <alignment horizontal="right" vertical="center" indent="1"/>
    </xf>
    <xf numFmtId="164" fontId="2" fillId="3" borderId="8" xfId="0" applyNumberFormat="1" applyFont="1" applyFill="1" applyBorder="1" applyAlignment="1">
      <alignment horizontal="right" vertical="center" indent="1"/>
    </xf>
    <xf numFmtId="3" fontId="2" fillId="2" borderId="9" xfId="0" applyNumberFormat="1" applyFont="1" applyFill="1" applyBorder="1" applyAlignment="1">
      <alignment horizontal="right" vertical="center" indent="1"/>
    </xf>
    <xf numFmtId="164" fontId="2" fillId="2" borderId="8" xfId="0" applyNumberFormat="1" applyFont="1" applyFill="1" applyBorder="1" applyAlignment="1">
      <alignment horizontal="right" vertical="center" indent="1"/>
    </xf>
    <xf numFmtId="0" fontId="2" fillId="0" borderId="5" xfId="0" applyFont="1" applyBorder="1" applyAlignment="1">
      <alignment vertical="center"/>
    </xf>
    <xf numFmtId="3" fontId="2" fillId="8" borderId="12" xfId="0" applyNumberFormat="1" applyFont="1" applyFill="1" applyBorder="1" applyAlignment="1">
      <alignment horizontal="right" vertical="center" indent="1"/>
    </xf>
    <xf numFmtId="164" fontId="2" fillId="8" borderId="11" xfId="0" applyNumberFormat="1" applyFont="1" applyFill="1" applyBorder="1" applyAlignment="1">
      <alignment horizontal="right" vertical="center" indent="1"/>
    </xf>
    <xf numFmtId="3" fontId="2" fillId="7" borderId="12" xfId="0" applyNumberFormat="1" applyFont="1" applyFill="1" applyBorder="1" applyAlignment="1">
      <alignment horizontal="right" vertical="center" indent="1"/>
    </xf>
    <xf numFmtId="164" fontId="2" fillId="7" borderId="11" xfId="0" applyNumberFormat="1" applyFont="1" applyFill="1" applyBorder="1" applyAlignment="1">
      <alignment horizontal="right" vertical="center" indent="1"/>
    </xf>
    <xf numFmtId="3" fontId="2" fillId="5" borderId="10" xfId="0" applyNumberFormat="1" applyFont="1" applyFill="1" applyBorder="1" applyAlignment="1">
      <alignment horizontal="right" vertical="center" indent="1"/>
    </xf>
    <xf numFmtId="164" fontId="2" fillId="5" borderId="11" xfId="0" applyNumberFormat="1" applyFont="1" applyFill="1" applyBorder="1" applyAlignment="1">
      <alignment horizontal="right" vertical="center" indent="1"/>
    </xf>
    <xf numFmtId="3" fontId="2" fillId="3" borderId="12" xfId="0" applyNumberFormat="1" applyFont="1" applyFill="1" applyBorder="1" applyAlignment="1">
      <alignment horizontal="right" vertical="center" indent="1"/>
    </xf>
    <xf numFmtId="164" fontId="2" fillId="3" borderId="11" xfId="0" applyNumberFormat="1" applyFont="1" applyFill="1" applyBorder="1" applyAlignment="1">
      <alignment horizontal="right" vertical="center" indent="1"/>
    </xf>
    <xf numFmtId="3" fontId="2" fillId="2" borderId="12" xfId="0" applyNumberFormat="1" applyFont="1" applyFill="1" applyBorder="1" applyAlignment="1">
      <alignment horizontal="right" vertical="center" indent="1"/>
    </xf>
    <xf numFmtId="164" fontId="2" fillId="2" borderId="11" xfId="0" applyNumberFormat="1" applyFont="1" applyFill="1" applyBorder="1" applyAlignment="1">
      <alignment horizontal="right" vertical="center" indent="1"/>
    </xf>
    <xf numFmtId="0" fontId="2" fillId="7" borderId="3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7" borderId="5" xfId="0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horizontal="right" vertical="center" indent="1"/>
    </xf>
    <xf numFmtId="0" fontId="10" fillId="7" borderId="3" xfId="0" applyFont="1" applyFill="1" applyBorder="1" applyAlignment="1">
      <alignment vertical="center"/>
    </xf>
    <xf numFmtId="3" fontId="10" fillId="8" borderId="9" xfId="0" applyNumberFormat="1" applyFont="1" applyFill="1" applyBorder="1" applyAlignment="1">
      <alignment horizontal="right" vertical="center" indent="1"/>
    </xf>
    <xf numFmtId="164" fontId="10" fillId="8" borderId="8" xfId="0" applyNumberFormat="1" applyFont="1" applyFill="1" applyBorder="1" applyAlignment="1">
      <alignment horizontal="right" vertical="center" indent="1"/>
    </xf>
    <xf numFmtId="164" fontId="10" fillId="7" borderId="8" xfId="0" applyNumberFormat="1" applyFont="1" applyFill="1" applyBorder="1" applyAlignment="1">
      <alignment horizontal="right" vertical="center" indent="1"/>
    </xf>
    <xf numFmtId="164" fontId="10" fillId="5" borderId="8" xfId="0" applyNumberFormat="1" applyFont="1" applyFill="1" applyBorder="1" applyAlignment="1">
      <alignment horizontal="right" vertical="center" indent="1"/>
    </xf>
    <xf numFmtId="3" fontId="10" fillId="3" borderId="9" xfId="0" applyNumberFormat="1" applyFont="1" applyFill="1" applyBorder="1" applyAlignment="1">
      <alignment horizontal="right" vertical="center" indent="1"/>
    </xf>
    <xf numFmtId="164" fontId="10" fillId="3" borderId="8" xfId="0" applyNumberFormat="1" applyFont="1" applyFill="1" applyBorder="1" applyAlignment="1">
      <alignment horizontal="right" vertical="center" indent="1"/>
    </xf>
    <xf numFmtId="3" fontId="10" fillId="2" borderId="9" xfId="0" applyNumberFormat="1" applyFont="1" applyFill="1" applyBorder="1" applyAlignment="1">
      <alignment horizontal="right" vertical="center" indent="1"/>
    </xf>
    <xf numFmtId="164" fontId="10" fillId="2" borderId="8" xfId="0" applyNumberFormat="1" applyFont="1" applyFill="1" applyBorder="1" applyAlignment="1">
      <alignment horizontal="right" vertical="center" indent="1"/>
    </xf>
    <xf numFmtId="0" fontId="2" fillId="7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3" fontId="4" fillId="8" borderId="10" xfId="0" applyNumberFormat="1" applyFont="1" applyFill="1" applyBorder="1" applyAlignment="1">
      <alignment horizontal="right" vertical="center" indent="1"/>
    </xf>
    <xf numFmtId="165" fontId="4" fillId="8" borderId="11" xfId="0" applyNumberFormat="1" applyFont="1" applyFill="1" applyBorder="1" applyAlignment="1">
      <alignment horizontal="right" vertical="center" indent="1"/>
    </xf>
    <xf numFmtId="3" fontId="4" fillId="7" borderId="10" xfId="0" applyNumberFormat="1" applyFont="1" applyFill="1" applyBorder="1" applyAlignment="1">
      <alignment horizontal="right" vertical="center" indent="1"/>
    </xf>
    <xf numFmtId="165" fontId="4" fillId="7" borderId="6" xfId="0" applyNumberFormat="1" applyFont="1" applyFill="1" applyBorder="1" applyAlignment="1">
      <alignment horizontal="right" vertical="center" indent="1"/>
    </xf>
    <xf numFmtId="3" fontId="4" fillId="5" borderId="7" xfId="0" applyNumberFormat="1" applyFont="1" applyFill="1" applyBorder="1" applyAlignment="1">
      <alignment horizontal="right" vertical="center" indent="1"/>
    </xf>
    <xf numFmtId="165" fontId="4" fillId="5" borderId="11" xfId="0" applyNumberFormat="1" applyFont="1" applyFill="1" applyBorder="1" applyAlignment="1">
      <alignment horizontal="right" vertical="center" indent="1"/>
    </xf>
    <xf numFmtId="3" fontId="4" fillId="3" borderId="7" xfId="0" applyNumberFormat="1" applyFont="1" applyFill="1" applyBorder="1" applyAlignment="1">
      <alignment horizontal="right" vertical="center" indent="1"/>
    </xf>
    <xf numFmtId="165" fontId="4" fillId="3" borderId="6" xfId="0" applyNumberFormat="1" applyFont="1" applyFill="1" applyBorder="1" applyAlignment="1">
      <alignment horizontal="right" vertical="center" indent="1"/>
    </xf>
    <xf numFmtId="3" fontId="4" fillId="2" borderId="7" xfId="0" applyNumberFormat="1" applyFont="1" applyFill="1" applyBorder="1" applyAlignment="1">
      <alignment horizontal="right" vertical="center" indent="1"/>
    </xf>
    <xf numFmtId="165" fontId="4" fillId="2" borderId="6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6" fillId="0" borderId="0" xfId="0" applyNumberFormat="1" applyFont="1"/>
    <xf numFmtId="0" fontId="6" fillId="0" borderId="0" xfId="0" applyFont="1"/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7" borderId="7" xfId="0" applyFill="1" applyBorder="1"/>
    <xf numFmtId="0" fontId="0" fillId="7" borderId="6" xfId="0" applyFill="1" applyBorder="1"/>
    <xf numFmtId="0" fontId="4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</cellXfs>
  <cellStyles count="22">
    <cellStyle name="0mitP" xfId="3"/>
    <cellStyle name="0ohneP" xfId="4"/>
    <cellStyle name="10mitP" xfId="5"/>
    <cellStyle name="1mitP" xfId="6"/>
    <cellStyle name="3mitP" xfId="7"/>
    <cellStyle name="3ohneP" xfId="8"/>
    <cellStyle name="4mitP" xfId="9"/>
    <cellStyle name="6mitP" xfId="10"/>
    <cellStyle name="6ohneP" xfId="11"/>
    <cellStyle name="7mitP" xfId="12"/>
    <cellStyle name="9mitP" xfId="13"/>
    <cellStyle name="9ohneP" xfId="14"/>
    <cellStyle name="Euro" xfId="15"/>
    <cellStyle name="nf2" xfId="16"/>
    <cellStyle name="Normal_040831_KapaBedarf-AA_Hochfahrlogik_A2LL_KT" xfId="17"/>
    <cellStyle name="Standard" xfId="0" builtinId="0"/>
    <cellStyle name="Standard 2" xfId="1"/>
    <cellStyle name="Standard 2 2" xfId="2"/>
    <cellStyle name="Standard 2 2 2" xfId="18"/>
    <cellStyle name="Standard 2 2 2 2" xfId="19"/>
    <cellStyle name="Standard 2 3" xfId="21"/>
    <cellStyle name="Tsd" xfId="20"/>
  </cellStyles>
  <dxfs count="0"/>
  <tableStyles count="0" defaultTableStyle="TableStyleMedium9" defaultPivotStyle="PivotStyleLight16"/>
  <colors>
    <mruColors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2" workbookViewId="0">
      <selection activeCell="A32" sqref="A32"/>
    </sheetView>
  </sheetViews>
  <sheetFormatPr baseColWidth="10" defaultColWidth="11.44140625" defaultRowHeight="13.2" x14ac:dyDescent="0.25"/>
  <cols>
    <col min="1" max="1" width="29.33203125" style="4" customWidth="1"/>
    <col min="2" max="2" width="10.6640625" style="4" customWidth="1"/>
    <col min="3" max="3" width="8.6640625" style="4" customWidth="1"/>
    <col min="4" max="4" width="10.6640625" style="4" customWidth="1"/>
    <col min="5" max="5" width="8.6640625" style="4" customWidth="1"/>
    <col min="6" max="6" width="10.6640625" style="4" customWidth="1"/>
    <col min="7" max="7" width="8.6640625" style="4" customWidth="1"/>
    <col min="8" max="8" width="10.6640625" style="4" customWidth="1"/>
    <col min="9" max="9" width="8.6640625" style="4" customWidth="1"/>
    <col min="10" max="10" width="10.6640625" style="4" customWidth="1"/>
    <col min="11" max="11" width="8.6640625" style="4" customWidth="1"/>
    <col min="12" max="12" width="15.44140625" style="4" customWidth="1"/>
    <col min="13" max="16384" width="11.44140625" style="4"/>
  </cols>
  <sheetData>
    <row r="1" spans="1:14" customFormat="1" ht="33" customHeight="1" x14ac:dyDescent="0.25">
      <c r="A1" s="83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4" customFormat="1" ht="15" customHeight="1" x14ac:dyDescent="0.3">
      <c r="A2" s="84" t="s">
        <v>29</v>
      </c>
      <c r="B2" s="87" t="s">
        <v>28</v>
      </c>
      <c r="C2" s="88"/>
      <c r="D2" s="93" t="s">
        <v>30</v>
      </c>
      <c r="E2" s="94"/>
      <c r="F2" s="94"/>
      <c r="G2" s="94"/>
      <c r="H2" s="94"/>
      <c r="I2" s="94"/>
      <c r="J2" s="94"/>
      <c r="K2" s="95"/>
      <c r="L2" s="7"/>
      <c r="M2" s="7"/>
      <c r="N2" s="3"/>
    </row>
    <row r="3" spans="1:14" customFormat="1" ht="15" customHeight="1" x14ac:dyDescent="0.3">
      <c r="A3" s="85"/>
      <c r="B3" s="89"/>
      <c r="C3" s="90"/>
      <c r="D3" s="96" t="s">
        <v>27</v>
      </c>
      <c r="E3" s="97"/>
      <c r="F3" s="100" t="s">
        <v>26</v>
      </c>
      <c r="G3" s="101"/>
      <c r="H3" s="104" t="s">
        <v>11</v>
      </c>
      <c r="I3" s="105"/>
      <c r="J3" s="105"/>
      <c r="K3" s="106"/>
    </row>
    <row r="4" spans="1:14" customFormat="1" ht="39.75" customHeight="1" x14ac:dyDescent="0.3">
      <c r="A4" s="85"/>
      <c r="B4" s="91"/>
      <c r="C4" s="92"/>
      <c r="D4" s="98"/>
      <c r="E4" s="99"/>
      <c r="F4" s="102"/>
      <c r="G4" s="103"/>
      <c r="H4" s="107" t="s">
        <v>25</v>
      </c>
      <c r="I4" s="108"/>
      <c r="J4" s="109" t="s">
        <v>24</v>
      </c>
      <c r="K4" s="110"/>
    </row>
    <row r="5" spans="1:14" s="18" customFormat="1" ht="15" customHeight="1" x14ac:dyDescent="0.3">
      <c r="A5" s="86"/>
      <c r="B5" s="8" t="s">
        <v>15</v>
      </c>
      <c r="C5" s="9" t="s">
        <v>0</v>
      </c>
      <c r="D5" s="10" t="s">
        <v>15</v>
      </c>
      <c r="E5" s="11" t="s">
        <v>0</v>
      </c>
      <c r="F5" s="12" t="s">
        <v>15</v>
      </c>
      <c r="G5" s="13" t="s">
        <v>0</v>
      </c>
      <c r="H5" s="14" t="s">
        <v>15</v>
      </c>
      <c r="I5" s="15" t="s">
        <v>0</v>
      </c>
      <c r="J5" s="16" t="s">
        <v>15</v>
      </c>
      <c r="K5" s="17" t="s">
        <v>0</v>
      </c>
    </row>
    <row r="6" spans="1:14" s="18" customFormat="1" ht="15" customHeight="1" x14ac:dyDescent="0.25">
      <c r="A6" s="19" t="s">
        <v>2</v>
      </c>
      <c r="B6" s="20"/>
      <c r="C6" s="21"/>
      <c r="D6" s="22"/>
      <c r="E6" s="23"/>
      <c r="F6" s="24"/>
      <c r="G6" s="25"/>
      <c r="H6" s="26"/>
      <c r="I6" s="27"/>
      <c r="J6" s="28"/>
      <c r="K6" s="29"/>
    </row>
    <row r="7" spans="1:14" s="18" customFormat="1" ht="15" customHeight="1" x14ac:dyDescent="0.3">
      <c r="A7" s="30" t="s">
        <v>3</v>
      </c>
      <c r="B7" s="31">
        <v>308672</v>
      </c>
      <c r="C7" s="32">
        <f>PRODUCT(B7*100/B26)</f>
        <v>55.132109374023223</v>
      </c>
      <c r="D7" s="33">
        <v>178912</v>
      </c>
      <c r="E7" s="34">
        <f>PRODUCT(D7*100/D26)</f>
        <v>55.424515881203085</v>
      </c>
      <c r="F7" s="35">
        <v>127022</v>
      </c>
      <c r="G7" s="36">
        <f>PRODUCT(F7*100/F26)</f>
        <v>54.740952069021986</v>
      </c>
      <c r="H7" s="37">
        <v>53220</v>
      </c>
      <c r="I7" s="38">
        <f>PRODUCT(H7*100/H26)</f>
        <v>53.852225122943352</v>
      </c>
      <c r="J7" s="39">
        <v>73802</v>
      </c>
      <c r="K7" s="40">
        <f>PRODUCT(J7*100/J26)</f>
        <v>55.40025222195532</v>
      </c>
    </row>
    <row r="8" spans="1:14" s="18" customFormat="1" ht="15" customHeight="1" x14ac:dyDescent="0.25">
      <c r="A8" s="41" t="s">
        <v>4</v>
      </c>
      <c r="B8" s="42">
        <v>251205</v>
      </c>
      <c r="C8" s="43">
        <f>PRODUCT(B8*100/B26)</f>
        <v>44.867890625976777</v>
      </c>
      <c r="D8" s="44">
        <v>143891</v>
      </c>
      <c r="E8" s="45">
        <f>PRODUCT(D8*100/D26)</f>
        <v>44.575484118796915</v>
      </c>
      <c r="F8" s="46">
        <v>105020</v>
      </c>
      <c r="G8" s="47">
        <f>PRODUCT(F8*100/F26)</f>
        <v>45.259047930978014</v>
      </c>
      <c r="H8" s="48">
        <v>45606</v>
      </c>
      <c r="I8" s="49">
        <f>PRODUCT(H8*100/H26)</f>
        <v>46.147774877056648</v>
      </c>
      <c r="J8" s="50">
        <v>59414</v>
      </c>
      <c r="K8" s="51">
        <f>PRODUCT(J8*100/J26)</f>
        <v>44.59974777804468</v>
      </c>
    </row>
    <row r="9" spans="1:14" s="18" customFormat="1" ht="15" customHeight="1" x14ac:dyDescent="0.25">
      <c r="A9" s="19" t="s">
        <v>5</v>
      </c>
      <c r="B9" s="31"/>
      <c r="C9" s="32"/>
      <c r="D9" s="33"/>
      <c r="E9" s="34"/>
      <c r="F9" s="35"/>
      <c r="G9" s="36"/>
      <c r="H9" s="37"/>
      <c r="I9" s="38"/>
      <c r="J9" s="39"/>
      <c r="K9" s="40"/>
    </row>
    <row r="10" spans="1:14" s="18" customFormat="1" ht="15" customHeight="1" x14ac:dyDescent="0.25">
      <c r="A10" s="52" t="s">
        <v>6</v>
      </c>
      <c r="B10" s="31">
        <v>9303</v>
      </c>
      <c r="C10" s="32">
        <f>PRODUCT(B10*100/B26)</f>
        <v>1.6616149618576936</v>
      </c>
      <c r="D10" s="33">
        <v>2261</v>
      </c>
      <c r="E10" s="34">
        <f>PRODUCT(D10*100/D26)</f>
        <v>0.70042719553411836</v>
      </c>
      <c r="F10" s="35">
        <v>6445</v>
      </c>
      <c r="G10" s="36">
        <f>PRODUCT(F10*100/F26)</f>
        <v>2.777514415493747</v>
      </c>
      <c r="H10" s="37">
        <v>2208</v>
      </c>
      <c r="I10" s="38">
        <f>PRODUCT(H10*100/H26)</f>
        <v>2.2342298585392508</v>
      </c>
      <c r="J10" s="39">
        <v>4237</v>
      </c>
      <c r="K10" s="40">
        <f>PRODUCT(J10*100/J26)</f>
        <v>3.180548883017055</v>
      </c>
      <c r="L10" s="53"/>
      <c r="M10" s="54"/>
    </row>
    <row r="11" spans="1:14" s="18" customFormat="1" ht="15" customHeight="1" x14ac:dyDescent="0.25">
      <c r="A11" s="52" t="s">
        <v>7</v>
      </c>
      <c r="B11" s="31">
        <v>164460</v>
      </c>
      <c r="C11" s="32">
        <f>PRODUCT(B11*100/B26)</f>
        <v>29.374309000012502</v>
      </c>
      <c r="D11" s="33">
        <v>74386</v>
      </c>
      <c r="E11" s="34">
        <f>PRODUCT(D11*100/D26)</f>
        <v>23.043775925254721</v>
      </c>
      <c r="F11" s="35">
        <v>88392</v>
      </c>
      <c r="G11" s="36">
        <f>PRODUCT(F11*100/F26)</f>
        <v>38.093103834650627</v>
      </c>
      <c r="H11" s="37">
        <v>31117</v>
      </c>
      <c r="I11" s="38">
        <f>PRODUCT(H11*100/H26)</f>
        <v>31.486653309857729</v>
      </c>
      <c r="J11" s="39">
        <v>57275</v>
      </c>
      <c r="K11" s="40">
        <f>PRODUCT(J11*100/J26)</f>
        <v>42.994084794619262</v>
      </c>
      <c r="L11" s="53"/>
    </row>
    <row r="12" spans="1:14" s="18" customFormat="1" ht="15" customHeight="1" x14ac:dyDescent="0.25">
      <c r="A12" s="52" t="s">
        <v>8</v>
      </c>
      <c r="B12" s="31">
        <v>237778</v>
      </c>
      <c r="C12" s="32">
        <f>PRODUCT(B12*100/B26)</f>
        <v>42.469685305879686</v>
      </c>
      <c r="D12" s="33">
        <v>153328</v>
      </c>
      <c r="E12" s="34">
        <f>PRODUCT(D12*100/D26)</f>
        <v>47.498938981360148</v>
      </c>
      <c r="F12" s="35">
        <v>83342</v>
      </c>
      <c r="G12" s="36">
        <f>PRODUCT(F12*100/F26)</f>
        <v>35.916773687522088</v>
      </c>
      <c r="H12" s="37">
        <v>35065</v>
      </c>
      <c r="I12" s="38">
        <f>PRODUCT(H12*100/H26)</f>
        <v>35.481553437354542</v>
      </c>
      <c r="J12" s="39">
        <v>48277</v>
      </c>
      <c r="K12" s="40">
        <f>PRODUCT(J12*100/J26)</f>
        <v>36.239640883977899</v>
      </c>
      <c r="L12" s="53"/>
    </row>
    <row r="13" spans="1:14" s="18" customFormat="1" ht="15" customHeight="1" x14ac:dyDescent="0.25">
      <c r="A13" s="52" t="s">
        <v>9</v>
      </c>
      <c r="B13" s="31">
        <v>69903</v>
      </c>
      <c r="C13" s="32">
        <f>PRODUCT(B13*100/B26)</f>
        <v>12.485420904948766</v>
      </c>
      <c r="D13" s="33">
        <v>50104</v>
      </c>
      <c r="E13" s="34">
        <f>PRODUCT(D13*100/D26)</f>
        <v>15.521541001787467</v>
      </c>
      <c r="F13" s="35">
        <v>19599</v>
      </c>
      <c r="G13" s="36">
        <f>PRODUCT(F13*100/F26)</f>
        <v>8.4463157531826134</v>
      </c>
      <c r="H13" s="37">
        <v>11807</v>
      </c>
      <c r="I13" s="38">
        <f>PRODUCT(H13*100/H26)</f>
        <v>11.947260842288467</v>
      </c>
      <c r="J13" s="39">
        <v>7792</v>
      </c>
      <c r="K13" s="40">
        <f>PRODUCT(J13*100/J26)</f>
        <v>5.8491472495796302</v>
      </c>
      <c r="L13" s="53"/>
    </row>
    <row r="14" spans="1:14" s="18" customFormat="1" ht="15" customHeight="1" x14ac:dyDescent="0.25">
      <c r="A14" s="52" t="s">
        <v>10</v>
      </c>
      <c r="B14" s="31">
        <v>58737</v>
      </c>
      <c r="C14" s="32">
        <f>PRODUCT(B14*100/B26)</f>
        <v>10.491054285137629</v>
      </c>
      <c r="D14" s="33">
        <v>42253</v>
      </c>
      <c r="E14" s="34">
        <f>PRODUCT(D14*100/D26)</f>
        <v>13.089407471429944</v>
      </c>
      <c r="F14" s="35">
        <v>16352</v>
      </c>
      <c r="G14" s="36">
        <f>PRODUCT(F14*100/F26)</f>
        <v>7.0470001120486812</v>
      </c>
      <c r="H14" s="37">
        <v>11050</v>
      </c>
      <c r="I14" s="38">
        <f>PRODUCT(H14*100/H26)</f>
        <v>11.181268087345435</v>
      </c>
      <c r="J14" s="39">
        <v>5302</v>
      </c>
      <c r="K14" s="40">
        <f>PRODUCT(J14*100/J26)</f>
        <v>3.9800024021138602</v>
      </c>
      <c r="L14" s="53"/>
    </row>
    <row r="15" spans="1:14" s="18" customFormat="1" ht="15" customHeight="1" x14ac:dyDescent="0.25">
      <c r="A15" s="55" t="s">
        <v>13</v>
      </c>
      <c r="B15" s="42">
        <v>19696</v>
      </c>
      <c r="C15" s="43">
        <f>PRODUCT(B15*100/B26)</f>
        <v>3.5179155421637254</v>
      </c>
      <c r="D15" s="44">
        <v>471</v>
      </c>
      <c r="E15" s="45">
        <f>PRODUCT(D15*100/D26)</f>
        <v>0.14590942463360007</v>
      </c>
      <c r="F15" s="46">
        <v>17912</v>
      </c>
      <c r="G15" s="47">
        <f>PRODUCT(F15*100/F26)</f>
        <v>7.7192921971022486</v>
      </c>
      <c r="H15" s="48">
        <v>7579</v>
      </c>
      <c r="I15" s="49">
        <f>PRODUCT(H15*100/H26)</f>
        <v>7.6690344646145752</v>
      </c>
      <c r="J15" s="50">
        <v>10333</v>
      </c>
      <c r="K15" s="51">
        <f>PRODUCT(J15*100/J26)</f>
        <v>7.7565757866922889</v>
      </c>
      <c r="L15" s="53"/>
    </row>
    <row r="16" spans="1:14" s="18" customFormat="1" ht="15" customHeight="1" x14ac:dyDescent="0.25">
      <c r="A16" s="19" t="s">
        <v>14</v>
      </c>
      <c r="B16" s="31"/>
      <c r="C16" s="32"/>
      <c r="D16" s="33"/>
      <c r="E16" s="34"/>
      <c r="F16" s="56"/>
      <c r="G16" s="36"/>
      <c r="H16" s="37"/>
      <c r="I16" s="38"/>
      <c r="J16" s="39"/>
      <c r="K16" s="40"/>
      <c r="L16" s="53"/>
    </row>
    <row r="17" spans="1:13" s="18" customFormat="1" ht="15" customHeight="1" x14ac:dyDescent="0.25">
      <c r="A17" s="52" t="s">
        <v>23</v>
      </c>
      <c r="B17" s="31">
        <v>92780</v>
      </c>
      <c r="C17" s="32">
        <f>PRODUCT(B17*100/B26)</f>
        <v>16.571496953795208</v>
      </c>
      <c r="D17" s="33">
        <v>86788</v>
      </c>
      <c r="E17" s="34">
        <f>PRODUCT(D17*100/D26)</f>
        <v>26.885747654142001</v>
      </c>
      <c r="F17" s="35">
        <f>SUM(H17,J17)</f>
        <v>5701</v>
      </c>
      <c r="G17" s="36">
        <f>PRODUCT(F17*100/F26)</f>
        <v>2.4568828056989682</v>
      </c>
      <c r="H17" s="37">
        <v>3191</v>
      </c>
      <c r="I17" s="38">
        <f>PRODUCT(H17*100/H26)</f>
        <v>3.2289073725537816</v>
      </c>
      <c r="J17" s="39">
        <v>2510</v>
      </c>
      <c r="K17" s="40">
        <f>PRODUCT(J17*100/J26)</f>
        <v>1.8841580590920011</v>
      </c>
      <c r="L17" s="53"/>
    </row>
    <row r="18" spans="1:13" s="18" customFormat="1" ht="15" customHeight="1" x14ac:dyDescent="0.25">
      <c r="A18" s="52" t="s">
        <v>22</v>
      </c>
      <c r="B18" s="31">
        <v>301593</v>
      </c>
      <c r="C18" s="32">
        <f>PRODUCT(B18*100/B26)</f>
        <v>53.867724518063788</v>
      </c>
      <c r="D18" s="33">
        <v>172811</v>
      </c>
      <c r="E18" s="34">
        <f>PRODUCT(D18*100/D26)</f>
        <v>53.534508663178471</v>
      </c>
      <c r="F18" s="35">
        <f t="shared" ref="F18:F25" si="0">SUM(H18,J18)</f>
        <v>127035</v>
      </c>
      <c r="G18" s="36">
        <f>PRODUCT(F18*100/F26)</f>
        <v>54.746554503064104</v>
      </c>
      <c r="H18" s="37">
        <v>62541</v>
      </c>
      <c r="I18" s="38">
        <f>PRODUCT(H18*100/H26)</f>
        <v>63.283953615445327</v>
      </c>
      <c r="J18" s="39">
        <v>64494</v>
      </c>
      <c r="K18" s="40">
        <f>PRODUCT(J18*100/J26)</f>
        <v>48.413103531107375</v>
      </c>
      <c r="L18" s="53"/>
    </row>
    <row r="19" spans="1:13" s="18" customFormat="1" ht="12" customHeight="1" x14ac:dyDescent="0.25">
      <c r="A19" s="57" t="s">
        <v>21</v>
      </c>
      <c r="B19" s="31"/>
      <c r="C19" s="32"/>
      <c r="D19" s="33"/>
      <c r="E19" s="34"/>
      <c r="F19" s="35"/>
      <c r="G19" s="36"/>
      <c r="H19" s="37"/>
      <c r="I19" s="38"/>
      <c r="J19" s="39"/>
      <c r="K19" s="40"/>
      <c r="L19" s="53"/>
    </row>
    <row r="20" spans="1:13" s="18" customFormat="1" ht="15" customHeight="1" x14ac:dyDescent="0.3">
      <c r="A20" s="57" t="s">
        <v>20</v>
      </c>
      <c r="B20" s="58">
        <v>261829</v>
      </c>
      <c r="C20" s="59">
        <f>PRODUCT(B20*100/B26)</f>
        <v>46.765450268541123</v>
      </c>
      <c r="D20" s="33">
        <v>165897</v>
      </c>
      <c r="E20" s="60">
        <f>PRODUCT(D20*100/D26)</f>
        <v>51.392645049767196</v>
      </c>
      <c r="F20" s="35">
        <f t="shared" si="0"/>
        <v>94669</v>
      </c>
      <c r="G20" s="61">
        <f>PRODUCT(F20*100/F26)</f>
        <v>40.79821756406168</v>
      </c>
      <c r="H20" s="62">
        <v>51215</v>
      </c>
      <c r="I20" s="63">
        <f>PRODUCT(H20*100/H26)</f>
        <v>51.823406795782489</v>
      </c>
      <c r="J20" s="64">
        <v>43454</v>
      </c>
      <c r="K20" s="65">
        <f>PRODUCT(J20*100/J26)</f>
        <v>32.619204900312276</v>
      </c>
      <c r="L20" s="53"/>
    </row>
    <row r="21" spans="1:13" s="18" customFormat="1" ht="15" customHeight="1" x14ac:dyDescent="0.3">
      <c r="A21" s="57" t="s">
        <v>19</v>
      </c>
      <c r="B21" s="58">
        <v>39764</v>
      </c>
      <c r="C21" s="59">
        <f>PRODUCT(B21*100/B26)</f>
        <v>7.1022742495226634</v>
      </c>
      <c r="D21" s="33">
        <v>6914</v>
      </c>
      <c r="E21" s="60">
        <f>PRODUCT(D21*100/D26)</f>
        <v>2.1418636134112754</v>
      </c>
      <c r="F21" s="35">
        <f t="shared" si="0"/>
        <v>32366</v>
      </c>
      <c r="G21" s="61">
        <f>PRODUCT(F21*100/F26)</f>
        <v>13.948336939002422</v>
      </c>
      <c r="H21" s="62">
        <v>11326</v>
      </c>
      <c r="I21" s="63">
        <f>PRODUCT(H21*100/H26)</f>
        <v>11.460546819662842</v>
      </c>
      <c r="J21" s="64">
        <v>21040</v>
      </c>
      <c r="K21" s="65">
        <f>PRODUCT(J21*100/J26)</f>
        <v>15.7938986307951</v>
      </c>
      <c r="L21" s="53"/>
    </row>
    <row r="22" spans="1:13" s="18" customFormat="1" ht="15" customHeight="1" x14ac:dyDescent="0.3">
      <c r="A22" s="52" t="s">
        <v>12</v>
      </c>
      <c r="B22" s="31">
        <v>27927</v>
      </c>
      <c r="C22" s="32">
        <f>PRODUCT(B22*100/B26)</f>
        <v>4.9880598774373661</v>
      </c>
      <c r="D22" s="33">
        <v>5612</v>
      </c>
      <c r="E22" s="34">
        <f>PRODUCT(D22*100/D26)</f>
        <v>1.7385216370355914</v>
      </c>
      <c r="F22" s="35">
        <f t="shared" si="0"/>
        <v>21681</v>
      </c>
      <c r="G22" s="36">
        <f>PRODUCT(F22*100/F26)</f>
        <v>9.3435671128502591</v>
      </c>
      <c r="H22" s="37">
        <v>5529</v>
      </c>
      <c r="I22" s="38">
        <f>PRODUCT(H22*100/H26)</f>
        <v>5.5946815615323899</v>
      </c>
      <c r="J22" s="39">
        <v>16152</v>
      </c>
      <c r="K22" s="40">
        <f>PRODUCT(J22*100/J26)</f>
        <v>12.124669709344223</v>
      </c>
      <c r="L22" s="53"/>
    </row>
    <row r="23" spans="1:13" s="18" customFormat="1" ht="15" customHeight="1" x14ac:dyDescent="0.3">
      <c r="A23" s="52" t="s">
        <v>18</v>
      </c>
      <c r="B23" s="31">
        <v>9165</v>
      </c>
      <c r="C23" s="32">
        <f>PRODUCT(B23*100/B26)</f>
        <v>1.6369666908981795</v>
      </c>
      <c r="D23" s="33">
        <v>6504</v>
      </c>
      <c r="E23" s="34">
        <f>PRODUCT(D23*100/D26)</f>
        <v>2.0148511630932799</v>
      </c>
      <c r="F23" s="35">
        <f t="shared" si="0"/>
        <v>2634</v>
      </c>
      <c r="G23" s="36">
        <f>PRODUCT(F23*100/F26)</f>
        <v>1.1351393282250628</v>
      </c>
      <c r="H23" s="37">
        <v>1690</v>
      </c>
      <c r="I23" s="38">
        <f>PRODUCT(H23*100/H26)</f>
        <v>1.7100762957116549</v>
      </c>
      <c r="J23" s="39">
        <v>944</v>
      </c>
      <c r="K23" s="40">
        <f>PRODUCT(J23*100/J26)</f>
        <v>0.70862358875810716</v>
      </c>
      <c r="L23" s="53"/>
    </row>
    <row r="24" spans="1:13" s="18" customFormat="1" ht="15" customHeight="1" x14ac:dyDescent="0.3">
      <c r="A24" s="66" t="s">
        <v>17</v>
      </c>
      <c r="B24" s="31">
        <v>22829</v>
      </c>
      <c r="C24" s="32">
        <f>PRODUCT(B24*100/B26)</f>
        <v>4.0775027372083512</v>
      </c>
      <c r="D24" s="33">
        <v>13526</v>
      </c>
      <c r="E24" s="34">
        <f>PRODUCT(D24*100/D26)</f>
        <v>4.1901717146371009</v>
      </c>
      <c r="F24" s="35">
        <f t="shared" si="0"/>
        <v>9089</v>
      </c>
      <c r="G24" s="36">
        <f>PRODUCT(F24*100/F26)</f>
        <v>3.9169633083665887</v>
      </c>
      <c r="H24" s="37">
        <v>4094</v>
      </c>
      <c r="I24" s="38">
        <f>PRODUCT(H24*100/H26)</f>
        <v>4.1426345293748605</v>
      </c>
      <c r="J24" s="39">
        <v>4995</v>
      </c>
      <c r="K24" s="40">
        <f>PRODUCT(J24*100/J26)</f>
        <v>3.749549603651213</v>
      </c>
      <c r="L24" s="53"/>
    </row>
    <row r="25" spans="1:13" s="18" customFormat="1" ht="15" customHeight="1" x14ac:dyDescent="0.25">
      <c r="A25" s="52" t="s">
        <v>16</v>
      </c>
      <c r="B25" s="42">
        <v>105583</v>
      </c>
      <c r="C25" s="43">
        <f>PRODUCT(B25*100/B26)</f>
        <v>18.858249222597106</v>
      </c>
      <c r="D25" s="44">
        <v>37562</v>
      </c>
      <c r="E25" s="45">
        <f>PRODUCT(D25*100/D26)</f>
        <v>11.636199167913556</v>
      </c>
      <c r="F25" s="35">
        <f t="shared" si="0"/>
        <v>65902</v>
      </c>
      <c r="G25" s="47">
        <f>PRODUCT(F25*100/F26)</f>
        <v>28.400892941795021</v>
      </c>
      <c r="H25" s="37">
        <v>21781</v>
      </c>
      <c r="I25" s="38">
        <f>PRODUCT(H25*100/H26)</f>
        <v>22.039746625381984</v>
      </c>
      <c r="J25" s="39">
        <v>44121</v>
      </c>
      <c r="K25" s="40">
        <f>PRODUCT(J25*100/J26)</f>
        <v>33.11989550804708</v>
      </c>
      <c r="L25" s="53"/>
    </row>
    <row r="26" spans="1:13" s="79" customFormat="1" ht="21" customHeight="1" x14ac:dyDescent="0.25">
      <c r="A26" s="67" t="s">
        <v>1</v>
      </c>
      <c r="B26" s="68">
        <v>559877</v>
      </c>
      <c r="C26" s="69">
        <f>SUM(C17+C18+C22+C23+C24+C25)</f>
        <v>100</v>
      </c>
      <c r="D26" s="70">
        <v>322803</v>
      </c>
      <c r="E26" s="71">
        <f>SUM(E17+E18+E22+E23+E24+E25)</f>
        <v>100.00000000000001</v>
      </c>
      <c r="F26" s="72">
        <v>232042</v>
      </c>
      <c r="G26" s="73">
        <f>SUM(G17+G18+G22+G23+G24+G25)</f>
        <v>100.00000000000001</v>
      </c>
      <c r="H26" s="74">
        <v>98826</v>
      </c>
      <c r="I26" s="75">
        <f>SUM(I17+I18+I22+I23+I24+I25)</f>
        <v>100</v>
      </c>
      <c r="J26" s="76">
        <v>133216</v>
      </c>
      <c r="K26" s="77">
        <f>SUM(K17+K18+K22+K23+K24+K25)</f>
        <v>100</v>
      </c>
      <c r="L26" s="78"/>
    </row>
    <row r="27" spans="1:13" customFormat="1" ht="13.5" customHeight="1" x14ac:dyDescent="0.3">
      <c r="A27" s="82" t="s">
        <v>31</v>
      </c>
      <c r="B27" s="82"/>
      <c r="C27" s="82"/>
      <c r="D27" s="82"/>
      <c r="E27" s="82"/>
      <c r="F27" s="82"/>
      <c r="G27" s="82"/>
      <c r="H27" s="82"/>
      <c r="I27" s="82"/>
    </row>
    <row r="28" spans="1:13" customFormat="1" ht="15.75" customHeight="1" x14ac:dyDescent="0.3">
      <c r="A28" s="5" t="s">
        <v>33</v>
      </c>
      <c r="B28" s="5"/>
      <c r="C28" s="5"/>
      <c r="D28" s="5"/>
      <c r="E28" s="5"/>
      <c r="F28" s="5"/>
      <c r="G28" s="5"/>
      <c r="H28" s="5"/>
      <c r="I28" s="5"/>
    </row>
    <row r="29" spans="1:13" customFormat="1" ht="9.75" hidden="1" customHeight="1" x14ac:dyDescent="0.25">
      <c r="J29" s="80"/>
      <c r="K29" s="80"/>
      <c r="L29" s="80"/>
      <c r="M29" s="81"/>
    </row>
    <row r="30" spans="1:13" customFormat="1" ht="6.75" hidden="1" customHeight="1" x14ac:dyDescent="0.25">
      <c r="J30" s="80"/>
      <c r="K30" s="80"/>
      <c r="L30" s="80"/>
      <c r="M30" s="81"/>
    </row>
    <row r="31" spans="1:13" customFormat="1" ht="9.75" hidden="1" customHeight="1" x14ac:dyDescent="0.25">
      <c r="J31" s="80"/>
      <c r="K31" s="80"/>
      <c r="L31" s="80"/>
      <c r="M31" s="81"/>
    </row>
    <row r="32" spans="1:13" customFormat="1" ht="14.4" x14ac:dyDescent="0.3">
      <c r="A32" s="1"/>
      <c r="B32" s="6"/>
      <c r="C32" s="2"/>
      <c r="D32" s="2"/>
      <c r="E32" s="2"/>
      <c r="F32" s="2"/>
      <c r="G32" s="2"/>
      <c r="H32" s="2"/>
      <c r="I32" s="2"/>
      <c r="J32" s="2"/>
      <c r="K32" s="2"/>
    </row>
  </sheetData>
  <mergeCells count="10">
    <mergeCell ref="A27:I27"/>
    <mergeCell ref="A1:K1"/>
    <mergeCell ref="A2:A5"/>
    <mergeCell ref="B2:C4"/>
    <mergeCell ref="D2:K2"/>
    <mergeCell ref="D3:E4"/>
    <mergeCell ref="F3:G4"/>
    <mergeCell ref="H3:K3"/>
    <mergeCell ref="H4:I4"/>
    <mergeCell ref="J4:K4"/>
  </mergeCells>
  <pageMargins left="0.94488188976377963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A1.3-5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Eberhard</dc:creator>
  <cp:lastModifiedBy>friedrich</cp:lastModifiedBy>
  <cp:lastPrinted>2013-02-28T09:39:30Z</cp:lastPrinted>
  <dcterms:created xsi:type="dcterms:W3CDTF">2010-10-29T12:03:34Z</dcterms:created>
  <dcterms:modified xsi:type="dcterms:W3CDTF">2013-03-08T16:17:52Z</dcterms:modified>
</cp:coreProperties>
</file>