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792" windowHeight="11532" tabRatio="868"/>
  </bookViews>
  <sheets>
    <sheet name="Tabelle A 1.3-2" sheetId="2" r:id="rId1"/>
  </sheets>
  <calcPr calcId="145621" concurrentCalc="0"/>
</workbook>
</file>

<file path=xl/calcChain.xml><?xml version="1.0" encoding="utf-8"?>
<calcChain xmlns="http://schemas.openxmlformats.org/spreadsheetml/2006/main">
  <c r="G36" i="2" l="1"/>
  <c r="G35" i="2"/>
  <c r="G34" i="2"/>
  <c r="G33" i="2"/>
  <c r="G29" i="2"/>
  <c r="G28" i="2"/>
  <c r="G26" i="2"/>
  <c r="G25" i="2"/>
  <c r="G22" i="2"/>
  <c r="G21" i="2"/>
  <c r="G20" i="2"/>
  <c r="G19" i="2"/>
  <c r="G16" i="2"/>
  <c r="G15" i="2"/>
  <c r="G14" i="2"/>
  <c r="G13" i="2"/>
  <c r="G12" i="2"/>
  <c r="G11" i="2"/>
  <c r="G8" i="2"/>
  <c r="G7" i="2"/>
  <c r="G32" i="2"/>
  <c r="E36" i="2"/>
  <c r="E35" i="2"/>
  <c r="E34" i="2"/>
  <c r="E33" i="2"/>
  <c r="E32" i="2"/>
  <c r="E29" i="2"/>
  <c r="E28" i="2"/>
  <c r="E26" i="2"/>
  <c r="E25" i="2"/>
  <c r="E22" i="2"/>
  <c r="E21" i="2"/>
  <c r="E20" i="2"/>
  <c r="E19" i="2"/>
  <c r="E16" i="2"/>
  <c r="E15" i="2"/>
  <c r="E14" i="2"/>
  <c r="E13" i="2"/>
  <c r="E12" i="2"/>
  <c r="E11" i="2"/>
  <c r="E8" i="2"/>
  <c r="E7" i="2"/>
  <c r="C29" i="2"/>
  <c r="C28" i="2"/>
  <c r="C36" i="2"/>
  <c r="C35" i="2"/>
  <c r="C34" i="2"/>
  <c r="C33" i="2"/>
  <c r="C32" i="2"/>
  <c r="C26" i="2"/>
  <c r="C25" i="2"/>
  <c r="C22" i="2"/>
  <c r="C21" i="2"/>
  <c r="C20" i="2"/>
  <c r="C19" i="2"/>
  <c r="C16" i="2"/>
  <c r="C15" i="2"/>
  <c r="C14" i="2"/>
  <c r="C13" i="2"/>
  <c r="C12" i="2"/>
  <c r="C11" i="2"/>
  <c r="C8" i="2"/>
  <c r="C7" i="2"/>
  <c r="I16" i="2"/>
  <c r="I15" i="2"/>
  <c r="I14" i="2"/>
  <c r="I13" i="2"/>
  <c r="I12" i="2"/>
  <c r="I11" i="2"/>
  <c r="I29" i="2"/>
  <c r="I28" i="2"/>
  <c r="I26" i="2"/>
  <c r="I25" i="2"/>
  <c r="I36" i="2"/>
  <c r="I35" i="2"/>
  <c r="I34" i="2"/>
  <c r="I32" i="2"/>
  <c r="I22" i="2"/>
  <c r="I21" i="2"/>
  <c r="I20" i="2"/>
  <c r="I19" i="2"/>
  <c r="M15" i="2"/>
  <c r="M13" i="2"/>
  <c r="M11" i="2"/>
  <c r="M16" i="2"/>
  <c r="M14" i="2"/>
  <c r="M12" i="2"/>
  <c r="M20" i="2"/>
  <c r="M22" i="2"/>
  <c r="M26" i="2"/>
  <c r="M29" i="2"/>
  <c r="M36" i="2"/>
  <c r="M19" i="2"/>
  <c r="M21" i="2"/>
  <c r="M25" i="2"/>
  <c r="M28" i="2"/>
  <c r="M32" i="2"/>
  <c r="K36" i="2"/>
  <c r="K11" i="2"/>
  <c r="K13" i="2"/>
  <c r="K15" i="2"/>
  <c r="K19" i="2"/>
  <c r="K21" i="2"/>
  <c r="K25" i="2"/>
  <c r="K28" i="2"/>
  <c r="K32" i="2"/>
  <c r="K12" i="2"/>
  <c r="K14" i="2"/>
  <c r="K16" i="2"/>
  <c r="K20" i="2"/>
  <c r="K22" i="2"/>
  <c r="K26" i="2"/>
  <c r="K29" i="2"/>
  <c r="I8" i="2"/>
  <c r="I7" i="2"/>
  <c r="M35" i="2"/>
  <c r="K35" i="2"/>
  <c r="M8" i="2"/>
  <c r="K8" i="2"/>
  <c r="M7" i="2"/>
  <c r="K7" i="2"/>
  <c r="I33" i="2"/>
  <c r="K33" i="2"/>
  <c r="K34" i="2"/>
  <c r="M33" i="2"/>
  <c r="M34" i="2"/>
</calcChain>
</file>

<file path=xl/sharedStrings.xml><?xml version="1.0" encoding="utf-8"?>
<sst xmlns="http://schemas.openxmlformats.org/spreadsheetml/2006/main" count="52" uniqueCount="39">
  <si>
    <t>Bundesgebiet</t>
  </si>
  <si>
    <t>Alte Länder</t>
  </si>
  <si>
    <t>Neue Länder</t>
  </si>
  <si>
    <t>abs.</t>
  </si>
  <si>
    <t>in %</t>
  </si>
  <si>
    <t>keine Angaben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</si>
  <si>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</si>
  <si>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</si>
  <si>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</si>
  <si>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</si>
  <si>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</si>
  <si>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</si>
  <si>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</si>
  <si>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</si>
  <si>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</si>
  <si>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</si>
  <si>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Staatsangehörigkeit</t>
  </si>
  <si>
    <t>Alter</t>
  </si>
  <si>
    <t>15 Jahre und jünger</t>
  </si>
  <si>
    <t>16 bis 18 Jahre</t>
  </si>
  <si>
    <t>19 bis 20 Jahre</t>
  </si>
  <si>
    <t>21 bis 24 Jahre</t>
  </si>
  <si>
    <t>25 Jahre und älter</t>
  </si>
  <si>
    <t>darunter:</t>
  </si>
  <si>
    <t>besuchte Schule</t>
  </si>
  <si>
    <t>allgemeinbildende Schule</t>
  </si>
  <si>
    <t>berufsbildende Schule</t>
  </si>
  <si>
    <t>Hochschule und Akademien</t>
  </si>
  <si>
    <t>keine Angabe</t>
  </si>
  <si>
    <t>deutsch</t>
  </si>
  <si>
    <t>ausländisch</t>
  </si>
  <si>
    <t>tükisch</t>
  </si>
  <si>
    <t>italienisch</t>
  </si>
  <si>
    <t>Berichtsjahr 2011/2012</t>
  </si>
  <si>
    <t xml:space="preserve">Tabelle A1.3-2: Geschlecht, Schulabschluss, besuchte Schule, Staatsangehörigkeit und Alter der bei der BA und den Jobcentern gemeldeten Bewerbern und Bewerberinnen der Berichtsjahre 2011/2012 und 2010/2011 </t>
  </si>
  <si>
    <t>Abweichungen in den Summen können sich durch nicht zuordenbare Daten ergeben.</t>
  </si>
  <si>
    <r>
      <t>Berichtsjahr 2010/2011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</si>
  <si>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Es handelt sich hierbei um nachträglich korrigierte Zahlen (22.10.2012).</t>
    </r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</si>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</sst>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0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8" fillId="0" borderId="0"/>
    <xf numFmtId="166" fontId="10" fillId="0" borderId="0"/>
    <xf numFmtId="49" fontId="10" fillId="0" borderId="0"/>
    <xf numFmtId="167" fontId="3" fillId="0" borderId="0">
      <alignment horizontal="center"/>
    </xf>
    <xf numFmtId="168" fontId="10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11" fillId="0" borderId="15" applyFont="0" applyBorder="0" applyAlignment="0"/>
    <xf numFmtId="1" fontId="1" fillId="2" borderId="7">
      <alignment horizontal="right"/>
    </xf>
    <xf numFmtId="0" fontId="3" fillId="0" borderId="0"/>
    <xf numFmtId="0" fontId="12" fillId="0" borderId="0"/>
    <xf numFmtId="165" fontId="13" fillId="0" borderId="0">
      <alignment horizontal="center" vertical="center"/>
    </xf>
    <xf numFmtId="0" fontId="3" fillId="0" borderId="0"/>
  </cellStyleXfs>
  <cellXfs count="65">
    <xf numFmtId="0" fontId="0" fillId="0" borderId="0" xfId="0"/>
    <xf numFmtId="0" fontId="0" fillId="0" borderId="2" xfId="0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2" xfId="0" applyFont="1" applyBorder="1"/>
    <xf numFmtId="0" fontId="2" fillId="0" borderId="7" xfId="0" applyFont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0" fillId="0" borderId="8" xfId="0" applyBorder="1"/>
    <xf numFmtId="164" fontId="2" fillId="0" borderId="8" xfId="0" applyNumberFormat="1" applyFont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164" fontId="1" fillId="0" borderId="6" xfId="0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4" fillId="0" borderId="8" xfId="0" applyFont="1" applyFill="1" applyBorder="1" applyAlignment="1">
      <alignment horizontal="right" indent="2"/>
    </xf>
    <xf numFmtId="0" fontId="2" fillId="0" borderId="3" xfId="0" applyFont="1" applyFill="1" applyBorder="1"/>
    <xf numFmtId="3" fontId="2" fillId="0" borderId="0" xfId="0" applyNumberFormat="1" applyFont="1" applyFill="1" applyAlignment="1">
      <alignment horizontal="right" indent="1"/>
    </xf>
    <xf numFmtId="164" fontId="2" fillId="0" borderId="8" xfId="0" applyNumberFormat="1" applyFont="1" applyFill="1" applyBorder="1" applyAlignment="1">
      <alignment horizontal="right" indent="2"/>
    </xf>
    <xf numFmtId="0" fontId="5" fillId="0" borderId="3" xfId="0" applyFont="1" applyFill="1" applyBorder="1"/>
    <xf numFmtId="0" fontId="9" fillId="0" borderId="0" xfId="0" applyFont="1" applyFill="1"/>
    <xf numFmtId="3" fontId="4" fillId="0" borderId="0" xfId="0" applyNumberFormat="1" applyFont="1" applyFill="1" applyAlignment="1">
      <alignment horizontal="right" indent="1"/>
    </xf>
    <xf numFmtId="164" fontId="4" fillId="0" borderId="8" xfId="0" applyNumberFormat="1" applyFont="1" applyFill="1" applyBorder="1" applyAlignment="1">
      <alignment horizontal="right" indent="2"/>
    </xf>
    <xf numFmtId="0" fontId="4" fillId="0" borderId="3" xfId="0" applyFont="1" applyFill="1" applyBorder="1"/>
    <xf numFmtId="0" fontId="2" fillId="0" borderId="5" xfId="0" applyFont="1" applyBorder="1"/>
    <xf numFmtId="3" fontId="2" fillId="0" borderId="9" xfId="0" applyNumberFormat="1" applyFont="1" applyBorder="1" applyAlignment="1">
      <alignment horizontal="right" indent="1"/>
    </xf>
    <xf numFmtId="164" fontId="2" fillId="0" borderId="10" xfId="0" applyNumberFormat="1" applyFont="1" applyBorder="1" applyAlignment="1">
      <alignment horizontal="right" indent="2"/>
    </xf>
    <xf numFmtId="0" fontId="4" fillId="0" borderId="5" xfId="0" applyFont="1" applyFill="1" applyBorder="1"/>
    <xf numFmtId="3" fontId="4" fillId="0" borderId="9" xfId="0" applyNumberFormat="1" applyFont="1" applyFill="1" applyBorder="1" applyAlignment="1">
      <alignment horizontal="right" indent="1"/>
    </xf>
    <xf numFmtId="164" fontId="4" fillId="0" borderId="10" xfId="0" applyNumberFormat="1" applyFont="1" applyFill="1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9" fillId="0" borderId="8" xfId="0" applyFont="1" applyFill="1" applyBorder="1"/>
    <xf numFmtId="3" fontId="1" fillId="0" borderId="7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5" fillId="0" borderId="4" xfId="0" applyNumberFormat="1" applyFont="1" applyBorder="1" applyAlignment="1">
      <alignment horizontal="right" indent="1"/>
    </xf>
    <xf numFmtId="164" fontId="5" fillId="0" borderId="6" xfId="0" applyNumberFormat="1" applyFont="1" applyBorder="1" applyAlignment="1">
      <alignment horizontal="right" indent="2"/>
    </xf>
    <xf numFmtId="177" fontId="7" fillId="0" borderId="0" xfId="0" applyNumberFormat="1" applyFont="1" applyFill="1" applyBorder="1"/>
    <xf numFmtId="177" fontId="14" fillId="0" borderId="0" xfId="0" applyNumberFormat="1" applyFont="1" applyFill="1" applyBorder="1"/>
    <xf numFmtId="0" fontId="6" fillId="0" borderId="3" xfId="0" applyFont="1" applyBorder="1" applyAlignment="1">
      <alignment horizontal="left"/>
    </xf>
    <xf numFmtId="3" fontId="9" fillId="0" borderId="0" xfId="0" applyNumberFormat="1" applyFont="1" applyFill="1"/>
    <xf numFmtId="177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1" sqref="A41"/>
    </sheetView>
  </sheetViews>
  <sheetFormatPr baseColWidth="10" defaultRowHeight="14.4" x14ac:dyDescent="0.3"/>
  <cols>
    <col min="1" max="1" width="23" customWidth="1"/>
    <col min="2" max="13" width="10.6640625" customWidth="1"/>
  </cols>
  <sheetData>
    <row r="1" spans="1:13" x14ac:dyDescent="0.3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" x14ac:dyDescent="0.25">
      <c r="A3" s="1"/>
      <c r="B3" s="50" t="s">
        <v>33</v>
      </c>
      <c r="C3" s="51"/>
      <c r="D3" s="51"/>
      <c r="E3" s="51"/>
      <c r="F3" s="51"/>
      <c r="G3" s="52"/>
      <c r="H3" s="50" t="s">
        <v>36</v>
      </c>
      <c r="I3" s="51"/>
      <c r="J3" s="51"/>
      <c r="K3" s="51"/>
      <c r="L3" s="51"/>
      <c r="M3" s="52"/>
    </row>
    <row r="4" spans="1:13" x14ac:dyDescent="0.3">
      <c r="A4" s="53"/>
      <c r="B4" s="54" t="s">
        <v>0</v>
      </c>
      <c r="C4" s="55"/>
      <c r="D4" s="58" t="s">
        <v>1</v>
      </c>
      <c r="E4" s="59"/>
      <c r="F4" s="54" t="s">
        <v>2</v>
      </c>
      <c r="G4" s="60"/>
      <c r="H4" s="63" t="s">
        <v>0</v>
      </c>
      <c r="I4" s="55"/>
      <c r="J4" s="58" t="s">
        <v>1</v>
      </c>
      <c r="K4" s="59"/>
      <c r="L4" s="58" t="s">
        <v>2</v>
      </c>
      <c r="M4" s="59"/>
    </row>
    <row r="5" spans="1:13" x14ac:dyDescent="0.3">
      <c r="A5" s="53"/>
      <c r="B5" s="56"/>
      <c r="C5" s="57"/>
      <c r="D5" s="59"/>
      <c r="E5" s="59"/>
      <c r="F5" s="61"/>
      <c r="G5" s="62"/>
      <c r="H5" s="64"/>
      <c r="I5" s="57"/>
      <c r="J5" s="59"/>
      <c r="K5" s="59"/>
      <c r="L5" s="59"/>
      <c r="M5" s="59"/>
    </row>
    <row r="6" spans="1:13" ht="15" x14ac:dyDescent="0.25">
      <c r="A6" s="2" t="s">
        <v>7</v>
      </c>
      <c r="B6" s="3" t="s">
        <v>3</v>
      </c>
      <c r="C6" s="4" t="s">
        <v>4</v>
      </c>
      <c r="D6" s="3" t="s">
        <v>3</v>
      </c>
      <c r="E6" s="4" t="s">
        <v>4</v>
      </c>
      <c r="F6" s="3" t="s">
        <v>3</v>
      </c>
      <c r="G6" s="4" t="s">
        <v>4</v>
      </c>
      <c r="H6" s="10" t="s">
        <v>3</v>
      </c>
      <c r="I6" s="4" t="s">
        <v>4</v>
      </c>
      <c r="J6" s="3" t="s">
        <v>3</v>
      </c>
      <c r="K6" s="4" t="s">
        <v>4</v>
      </c>
      <c r="L6" s="3" t="s">
        <v>3</v>
      </c>
      <c r="M6" s="4" t="s">
        <v>4</v>
      </c>
    </row>
    <row r="7" spans="1:13" x14ac:dyDescent="0.3">
      <c r="A7" s="5" t="s">
        <v>8</v>
      </c>
      <c r="B7" s="37">
        <v>308672</v>
      </c>
      <c r="C7" s="14">
        <f>B7/B37*100</f>
        <v>55.132109374023216</v>
      </c>
      <c r="D7" s="17">
        <v>257092</v>
      </c>
      <c r="E7" s="14">
        <f>D7/D37*100</f>
        <v>55.023660268085493</v>
      </c>
      <c r="F7" s="17">
        <v>51479</v>
      </c>
      <c r="G7" s="14">
        <f>F7/F37*100</f>
        <v>55.695723203756401</v>
      </c>
      <c r="H7" s="17">
        <v>299130</v>
      </c>
      <c r="I7" s="14">
        <f>(H7/H37)*100</f>
        <v>55.08535440030937</v>
      </c>
      <c r="J7" s="17">
        <v>247856</v>
      </c>
      <c r="K7" s="14">
        <f xml:space="preserve"> (J7/J37)*100</f>
        <v>54.82096527684083</v>
      </c>
      <c r="L7" s="17">
        <v>51184</v>
      </c>
      <c r="M7" s="14">
        <f xml:space="preserve"> (L7/L37)*100</f>
        <v>56.406695980868626</v>
      </c>
    </row>
    <row r="8" spans="1:13" ht="15" x14ac:dyDescent="0.25">
      <c r="A8" s="28" t="s">
        <v>9</v>
      </c>
      <c r="B8" s="38">
        <v>251205</v>
      </c>
      <c r="C8" s="30">
        <f>B8/B37*100</f>
        <v>44.867890625976777</v>
      </c>
      <c r="D8" s="38">
        <v>210147</v>
      </c>
      <c r="E8" s="30">
        <f>D8/D37*100</f>
        <v>44.9763397319145</v>
      </c>
      <c r="F8" s="38">
        <v>40950</v>
      </c>
      <c r="G8" s="30">
        <f>F8/F37*100</f>
        <v>44.304276796243599</v>
      </c>
      <c r="H8" s="38">
        <v>243900</v>
      </c>
      <c r="I8" s="30">
        <f>(H8/H37)*100</f>
        <v>44.914645599690623</v>
      </c>
      <c r="J8" s="29">
        <v>204263</v>
      </c>
      <c r="K8" s="30">
        <f xml:space="preserve"> (J8/J37) *100</f>
        <v>45.17903472315917</v>
      </c>
      <c r="L8" s="38">
        <v>39557</v>
      </c>
      <c r="M8" s="30">
        <f>(L8/L37) *100</f>
        <v>43.593304019131374</v>
      </c>
    </row>
    <row r="9" spans="1:13" ht="15" x14ac:dyDescent="0.25">
      <c r="A9" s="5"/>
      <c r="B9" s="11"/>
      <c r="C9" s="13"/>
      <c r="D9" s="17"/>
      <c r="E9" s="14"/>
      <c r="F9" s="17"/>
      <c r="G9" s="14"/>
      <c r="H9" s="17"/>
      <c r="I9" s="15"/>
      <c r="J9" s="17"/>
      <c r="K9" s="14"/>
      <c r="L9" s="17"/>
      <c r="M9" s="14"/>
    </row>
    <row r="10" spans="1:13" ht="15" x14ac:dyDescent="0.25">
      <c r="A10" s="23" t="s">
        <v>10</v>
      </c>
      <c r="B10" s="24"/>
      <c r="C10" s="35"/>
      <c r="D10" s="17"/>
      <c r="E10" s="14"/>
      <c r="F10" s="17"/>
      <c r="G10" s="14"/>
      <c r="H10" s="25"/>
      <c r="I10" s="19"/>
      <c r="J10" s="25"/>
      <c r="K10" s="26"/>
      <c r="L10" s="25"/>
      <c r="M10" s="26"/>
    </row>
    <row r="11" spans="1:13" ht="15" customHeight="1" x14ac:dyDescent="0.25">
      <c r="A11" s="27" t="s">
        <v>11</v>
      </c>
      <c r="B11" s="17">
        <v>9303</v>
      </c>
      <c r="C11" s="14">
        <f>B11/B37*100</f>
        <v>1.6616149618576936</v>
      </c>
      <c r="D11" s="17">
        <v>6453</v>
      </c>
      <c r="E11" s="14">
        <f>D11/D37*100</f>
        <v>1.3810919037152294</v>
      </c>
      <c r="F11" s="17">
        <v>2849</v>
      </c>
      <c r="G11" s="14">
        <f>F11/F37*100</f>
        <v>3.0823659241147259</v>
      </c>
      <c r="H11" s="25">
        <v>9388</v>
      </c>
      <c r="I11" s="26">
        <f>(H11/H37)*100</f>
        <v>1.728817929027862</v>
      </c>
      <c r="J11" s="25">
        <v>6733</v>
      </c>
      <c r="K11" s="26">
        <f>(J11/J37)*100</f>
        <v>1.4892096992163566</v>
      </c>
      <c r="L11" s="17">
        <v>2653</v>
      </c>
      <c r="M11" s="26">
        <f>(L11/L37)*100</f>
        <v>2.9237059322687649</v>
      </c>
    </row>
    <row r="12" spans="1:13" ht="15" x14ac:dyDescent="0.25">
      <c r="A12" s="27" t="s">
        <v>12</v>
      </c>
      <c r="B12" s="17">
        <v>164460</v>
      </c>
      <c r="C12" s="14">
        <f>B12/B37*100</f>
        <v>29.374309000012506</v>
      </c>
      <c r="D12" s="17">
        <v>138250</v>
      </c>
      <c r="E12" s="14">
        <f>D12/D37*100</f>
        <v>29.588711558752589</v>
      </c>
      <c r="F12" s="17">
        <v>26161</v>
      </c>
      <c r="G12" s="14">
        <f>F12/F37*100</f>
        <v>28.303887308095945</v>
      </c>
      <c r="H12" s="25">
        <v>163237</v>
      </c>
      <c r="I12" s="26">
        <f>(H12/H37)*100</f>
        <v>30.060401819420658</v>
      </c>
      <c r="J12" s="25">
        <v>138186</v>
      </c>
      <c r="K12" s="26">
        <f>(J12/J37)*100</f>
        <v>30.564077156677776</v>
      </c>
      <c r="L12" s="17">
        <v>25021</v>
      </c>
      <c r="M12" s="26">
        <f>(L12/L37)*100</f>
        <v>27.574084482207599</v>
      </c>
    </row>
    <row r="13" spans="1:13" ht="15" x14ac:dyDescent="0.25">
      <c r="A13" s="27" t="s">
        <v>13</v>
      </c>
      <c r="B13" s="17">
        <v>237778</v>
      </c>
      <c r="C13" s="14">
        <f>B13/B37*100</f>
        <v>42.469685305879686</v>
      </c>
      <c r="D13" s="17">
        <v>197567</v>
      </c>
      <c r="E13" s="14">
        <f>D13/D37*100</f>
        <v>42.283927497490573</v>
      </c>
      <c r="F13" s="17">
        <v>40150</v>
      </c>
      <c r="G13" s="14">
        <f>F13/F37*100</f>
        <v>43.438747579222969</v>
      </c>
      <c r="H13" s="25">
        <v>230414</v>
      </c>
      <c r="I13" s="26">
        <f>(H13/H37)*100</f>
        <v>42.431173231681491</v>
      </c>
      <c r="J13" s="25">
        <v>191231</v>
      </c>
      <c r="K13" s="26">
        <f>(J13/J37)*100</f>
        <v>42.296607751499053</v>
      </c>
      <c r="L13" s="17">
        <v>39126</v>
      </c>
      <c r="M13" s="26">
        <f>(L13/L37)*100</f>
        <v>43.118325784375308</v>
      </c>
    </row>
    <row r="14" spans="1:13" ht="15" x14ac:dyDescent="0.25">
      <c r="A14" s="27" t="s">
        <v>14</v>
      </c>
      <c r="B14" s="17">
        <v>69903</v>
      </c>
      <c r="C14" s="14">
        <f>B14/B37*100</f>
        <v>12.485420904948766</v>
      </c>
      <c r="D14" s="17">
        <v>63949</v>
      </c>
      <c r="E14" s="14">
        <f>D14/D37*100</f>
        <v>13.686571540475004</v>
      </c>
      <c r="F14" s="17">
        <v>5927</v>
      </c>
      <c r="G14" s="14">
        <f>F14/F37*100</f>
        <v>6.4124895866016081</v>
      </c>
      <c r="H14" s="25">
        <v>64668</v>
      </c>
      <c r="I14" s="26">
        <f>(H14/H37)*100</f>
        <v>11.908734324070492</v>
      </c>
      <c r="J14" s="25">
        <v>58684</v>
      </c>
      <c r="K14" s="26">
        <f>(J14/J37)*100</f>
        <v>12.979768600744492</v>
      </c>
      <c r="L14" s="17">
        <v>5964</v>
      </c>
      <c r="M14" s="26">
        <f>(L14/L37)*100</f>
        <v>6.5725526498495723</v>
      </c>
    </row>
    <row r="15" spans="1:13" ht="15" x14ac:dyDescent="0.25">
      <c r="A15" s="27" t="s">
        <v>15</v>
      </c>
      <c r="B15" s="17">
        <v>58737</v>
      </c>
      <c r="C15" s="14">
        <f>B15/B37*100</f>
        <v>10.491054285137629</v>
      </c>
      <c r="D15" s="17">
        <v>46046</v>
      </c>
      <c r="E15" s="14">
        <f>D15/D37*100</f>
        <v>9.8549136523278236</v>
      </c>
      <c r="F15" s="17">
        <v>12628</v>
      </c>
      <c r="G15" s="14">
        <f>F15/F37*100</f>
        <v>13.662378690670677</v>
      </c>
      <c r="H15" s="25">
        <v>52453</v>
      </c>
      <c r="I15" s="26">
        <f>(H15/H37)*100</f>
        <v>9.6593190063164087</v>
      </c>
      <c r="J15" s="25">
        <v>39795</v>
      </c>
      <c r="K15" s="26">
        <f>(J15/J37)*100</f>
        <v>8.8018862290680104</v>
      </c>
      <c r="L15" s="17">
        <v>12602</v>
      </c>
      <c r="M15" s="26">
        <f>(L15/L37)*100</f>
        <v>13.887878687693544</v>
      </c>
    </row>
    <row r="16" spans="1:13" ht="15" x14ac:dyDescent="0.25">
      <c r="A16" s="31" t="s">
        <v>5</v>
      </c>
      <c r="B16" s="38">
        <v>19696</v>
      </c>
      <c r="C16" s="30">
        <f>B16/B37*100</f>
        <v>3.5179155421637249</v>
      </c>
      <c r="D16" s="38">
        <v>14974</v>
      </c>
      <c r="E16" s="30">
        <f>D16/D37*100</f>
        <v>3.2047838472387791</v>
      </c>
      <c r="F16" s="38">
        <v>4714</v>
      </c>
      <c r="G16" s="30">
        <f>F16/F37*100</f>
        <v>5.100130911294074</v>
      </c>
      <c r="H16" s="32">
        <v>22870</v>
      </c>
      <c r="I16" s="33">
        <f>(H16/H37)*100</f>
        <v>4.2115536894830861</v>
      </c>
      <c r="J16" s="32">
        <v>17490</v>
      </c>
      <c r="K16" s="33">
        <f>(J16/J37)*100</f>
        <v>3.8684505627943087</v>
      </c>
      <c r="L16" s="38">
        <v>5375</v>
      </c>
      <c r="M16" s="33">
        <f>(L16/L37)*100</f>
        <v>5.9234524636052059</v>
      </c>
    </row>
    <row r="17" spans="1:13" ht="15" x14ac:dyDescent="0.25">
      <c r="A17" s="20"/>
      <c r="B17" s="44"/>
      <c r="C17" s="35"/>
      <c r="D17" s="17"/>
      <c r="E17" s="14"/>
      <c r="F17" s="17"/>
      <c r="G17" s="14"/>
      <c r="H17" s="21"/>
      <c r="I17" s="22"/>
      <c r="J17" s="21"/>
      <c r="K17" s="22"/>
      <c r="L17" s="21"/>
      <c r="M17" s="22"/>
    </row>
    <row r="18" spans="1:13" ht="15" x14ac:dyDescent="0.25">
      <c r="A18" s="23" t="s">
        <v>24</v>
      </c>
      <c r="B18" s="24"/>
      <c r="C18" s="35"/>
      <c r="D18" s="17"/>
      <c r="E18" s="14"/>
      <c r="F18" s="17"/>
      <c r="G18" s="14"/>
      <c r="H18" s="21"/>
      <c r="I18" s="22"/>
      <c r="J18" s="21"/>
      <c r="K18" s="22"/>
      <c r="L18" s="21"/>
      <c r="M18" s="22"/>
    </row>
    <row r="19" spans="1:13" ht="15" customHeight="1" x14ac:dyDescent="0.25">
      <c r="A19" s="27" t="s">
        <v>25</v>
      </c>
      <c r="B19" s="17">
        <v>286119</v>
      </c>
      <c r="C19" s="14">
        <f>B19/B37*100</f>
        <v>51.103903178733901</v>
      </c>
      <c r="D19" s="17">
        <v>220988</v>
      </c>
      <c r="E19" s="14">
        <f>D19/D37*100</f>
        <v>47.296565569226885</v>
      </c>
      <c r="F19" s="17">
        <v>65026</v>
      </c>
      <c r="G19" s="14">
        <f>F19/F37*100</f>
        <v>70.352378582479531</v>
      </c>
      <c r="H19" s="17">
        <v>276970</v>
      </c>
      <c r="I19" s="26">
        <f xml:space="preserve"> (H19/H37)*100</f>
        <v>51.004548551645399</v>
      </c>
      <c r="J19" s="25">
        <v>213466</v>
      </c>
      <c r="K19" s="26">
        <f>(J19/J37)*100</f>
        <v>47.214560768293303</v>
      </c>
      <c r="L19" s="25">
        <v>63419</v>
      </c>
      <c r="M19" s="26">
        <f>(L19/L37)*100</f>
        <v>69.890126844535544</v>
      </c>
    </row>
    <row r="20" spans="1:13" ht="15" x14ac:dyDescent="0.25">
      <c r="A20" s="27" t="s">
        <v>26</v>
      </c>
      <c r="B20" s="17">
        <v>238533</v>
      </c>
      <c r="C20" s="14">
        <f>B20/B37*100</f>
        <v>42.604536353520508</v>
      </c>
      <c r="D20" s="17">
        <v>218986</v>
      </c>
      <c r="E20" s="14">
        <f>D20/D37*100</f>
        <v>46.868091062603931</v>
      </c>
      <c r="F20" s="17">
        <v>19480</v>
      </c>
      <c r="G20" s="14">
        <f>F20/F37*100</f>
        <v>21.075636434452392</v>
      </c>
      <c r="H20" s="25">
        <v>235533</v>
      </c>
      <c r="I20" s="26">
        <f>(H20/H37)*100</f>
        <v>43.373846748798414</v>
      </c>
      <c r="J20" s="25">
        <v>215473</v>
      </c>
      <c r="K20" s="26">
        <f>(J20/J37)*100</f>
        <v>47.658470446939852</v>
      </c>
      <c r="L20" s="25">
        <v>20006</v>
      </c>
      <c r="M20" s="26">
        <f>(L20/L37)*100</f>
        <v>22.047365578955489</v>
      </c>
    </row>
    <row r="21" spans="1:13" ht="15" x14ac:dyDescent="0.25">
      <c r="A21" s="27" t="s">
        <v>27</v>
      </c>
      <c r="B21" s="17">
        <v>16960</v>
      </c>
      <c r="C21" s="14">
        <f>B21/B37*100</f>
        <v>3.0292367787924848</v>
      </c>
      <c r="D21" s="17">
        <v>13304</v>
      </c>
      <c r="E21" s="14">
        <f>D21/D37*100</f>
        <v>2.8473650530028527</v>
      </c>
      <c r="F21" s="17">
        <v>3631</v>
      </c>
      <c r="G21" s="14">
        <f>F21/F37*100</f>
        <v>3.9284207337523935</v>
      </c>
      <c r="H21" s="25">
        <v>14710</v>
      </c>
      <c r="I21" s="26">
        <f>(H21/H37)*100</f>
        <v>2.7088742795057361</v>
      </c>
      <c r="J21" s="25">
        <v>11039</v>
      </c>
      <c r="K21" s="26">
        <f>(J21/J37)*100</f>
        <v>2.4416138229094555</v>
      </c>
      <c r="L21" s="25">
        <v>3647</v>
      </c>
      <c r="M21" s="26">
        <f>(L21/L37)*100</f>
        <v>4.0191313739103602</v>
      </c>
    </row>
    <row r="22" spans="1:13" ht="15" x14ac:dyDescent="0.25">
      <c r="A22" s="31" t="s">
        <v>28</v>
      </c>
      <c r="B22" s="38">
        <v>13563</v>
      </c>
      <c r="C22" s="30">
        <f>B22/B37*100</f>
        <v>2.422496369738353</v>
      </c>
      <c r="D22" s="38">
        <v>10709</v>
      </c>
      <c r="E22" s="30">
        <f>D22/D37*100</f>
        <v>2.2919747709416383</v>
      </c>
      <c r="F22" s="38">
        <v>2848</v>
      </c>
      <c r="G22" s="30">
        <f>F22/F37*100</f>
        <v>3.08128401259345</v>
      </c>
      <c r="H22" s="32">
        <v>12827</v>
      </c>
      <c r="I22" s="33">
        <f>(H22/H37)*100</f>
        <v>2.3621162735023846</v>
      </c>
      <c r="J22" s="32">
        <v>10154</v>
      </c>
      <c r="K22" s="33">
        <f>(J22/J37)*100</f>
        <v>2.2458688973478225</v>
      </c>
      <c r="L22" s="32">
        <v>2671</v>
      </c>
      <c r="M22" s="33">
        <f>(L22/L37)*100</f>
        <v>2.9435426102864195</v>
      </c>
    </row>
    <row r="23" spans="1:13" ht="15" x14ac:dyDescent="0.25">
      <c r="A23" s="5"/>
      <c r="B23" s="11"/>
      <c r="C23" s="13"/>
      <c r="D23" s="17"/>
      <c r="E23" s="14"/>
      <c r="F23" s="17"/>
      <c r="G23" s="14"/>
      <c r="H23" s="17"/>
      <c r="I23" s="14"/>
      <c r="J23" s="17"/>
      <c r="K23" s="14"/>
      <c r="L23" s="17"/>
      <c r="M23" s="14"/>
    </row>
    <row r="24" spans="1:13" x14ac:dyDescent="0.3">
      <c r="A24" s="6" t="s">
        <v>16</v>
      </c>
      <c r="C24" s="13"/>
      <c r="D24" s="17"/>
      <c r="E24" s="14"/>
      <c r="F24" s="17"/>
      <c r="G24" s="14"/>
      <c r="H24" s="17"/>
      <c r="I24" s="15"/>
      <c r="J24" s="17"/>
      <c r="K24" s="14"/>
      <c r="L24" s="17"/>
      <c r="M24" s="14"/>
    </row>
    <row r="25" spans="1:13" ht="15" x14ac:dyDescent="0.25">
      <c r="A25" s="5" t="s">
        <v>29</v>
      </c>
      <c r="B25" s="17">
        <v>494052</v>
      </c>
      <c r="C25" s="14">
        <f>B25/B37*100</f>
        <v>88.242953362970795</v>
      </c>
      <c r="D25" s="17">
        <v>406282</v>
      </c>
      <c r="E25" s="14">
        <f>D25/D37*100</f>
        <v>86.953785963928524</v>
      </c>
      <c r="F25" s="17">
        <v>87630</v>
      </c>
      <c r="G25" s="14">
        <f>F25/F37*100</f>
        <v>94.807906609397492</v>
      </c>
      <c r="H25" s="17">
        <v>481207</v>
      </c>
      <c r="I25" s="14">
        <f>(H25/H37)*100</f>
        <v>88.615177798648332</v>
      </c>
      <c r="J25" s="17">
        <v>394492</v>
      </c>
      <c r="K25" s="14">
        <f>(J25/J37)*100</f>
        <v>87.254019406395216</v>
      </c>
      <c r="L25" s="17">
        <v>86583</v>
      </c>
      <c r="M25" s="14">
        <f>(L25/L37)*100</f>
        <v>95.417727377921778</v>
      </c>
    </row>
    <row r="26" spans="1:13" x14ac:dyDescent="0.3">
      <c r="A26" s="5" t="s">
        <v>30</v>
      </c>
      <c r="B26" s="17">
        <v>64858</v>
      </c>
      <c r="C26" s="14">
        <f>B26/B37*100</f>
        <v>11.584330129653479</v>
      </c>
      <c r="D26" s="17">
        <v>60118</v>
      </c>
      <c r="E26" s="14">
        <f>D26/D37*100</f>
        <v>12.866648546033185</v>
      </c>
      <c r="F26" s="17">
        <v>4671</v>
      </c>
      <c r="G26" s="14">
        <f>F26/F37*100</f>
        <v>5.0536087158792151</v>
      </c>
      <c r="H26" s="17">
        <v>60820</v>
      </c>
      <c r="I26" s="14">
        <f>(H26/H37)*100</f>
        <v>11.200117857208626</v>
      </c>
      <c r="J26" s="17">
        <v>56760</v>
      </c>
      <c r="K26" s="14">
        <f>(J26/J37)*100</f>
        <v>12.554216920766436</v>
      </c>
      <c r="L26" s="17">
        <v>4022</v>
      </c>
      <c r="M26" s="14">
        <f>(L26/L37)*100</f>
        <v>4.4323954992781651</v>
      </c>
    </row>
    <row r="27" spans="1:13" ht="15" x14ac:dyDescent="0.25">
      <c r="A27" s="43" t="s">
        <v>23</v>
      </c>
      <c r="B27" s="17"/>
      <c r="C27" s="14"/>
      <c r="D27" s="17"/>
      <c r="E27" s="14"/>
      <c r="F27" s="17"/>
      <c r="G27" s="14"/>
      <c r="H27" s="17"/>
      <c r="I27" s="15"/>
      <c r="J27" s="17"/>
      <c r="K27" s="14"/>
      <c r="L27" s="17"/>
      <c r="M27" s="34"/>
    </row>
    <row r="28" spans="1:13" x14ac:dyDescent="0.3">
      <c r="A28" s="7" t="s">
        <v>31</v>
      </c>
      <c r="B28" s="17">
        <v>30617</v>
      </c>
      <c r="C28" s="14">
        <f>B28/B37*100</f>
        <v>5.4685225504887676</v>
      </c>
      <c r="D28" s="17">
        <v>28882</v>
      </c>
      <c r="E28" s="14">
        <f>D28/D37*100</f>
        <v>6.1814189312107937</v>
      </c>
      <c r="F28" s="17">
        <v>1735</v>
      </c>
      <c r="G28" s="14">
        <f>F28/F37*100</f>
        <v>1.8771164894134957</v>
      </c>
      <c r="H28" s="17">
        <v>29392</v>
      </c>
      <c r="I28" s="14">
        <f>(H28/H37)*100</f>
        <v>5.4125923061340995</v>
      </c>
      <c r="J28" s="17">
        <v>27842</v>
      </c>
      <c r="K28" s="14">
        <f>(J28/J37)*100</f>
        <v>6.1581132400982925</v>
      </c>
      <c r="L28" s="17">
        <v>1550</v>
      </c>
      <c r="M28" s="14">
        <f>(L28/L37)*100</f>
        <v>1.7081583848535944</v>
      </c>
    </row>
    <row r="29" spans="1:13" ht="15" x14ac:dyDescent="0.25">
      <c r="A29" s="8" t="s">
        <v>32</v>
      </c>
      <c r="B29" s="38">
        <v>5379</v>
      </c>
      <c r="C29" s="30">
        <f>B29/B37*100</f>
        <v>0.96074673544367784</v>
      </c>
      <c r="D29" s="38">
        <v>5296</v>
      </c>
      <c r="E29" s="30">
        <f>D29/D37*100</f>
        <v>1.1334670265110576</v>
      </c>
      <c r="F29" s="38">
        <v>77</v>
      </c>
      <c r="G29" s="30">
        <f>F29/F37*100</f>
        <v>8.330718713823583E-2</v>
      </c>
      <c r="H29" s="38">
        <v>5143</v>
      </c>
      <c r="I29" s="30">
        <f>(H29/H37)*100</f>
        <v>0.94709316244038089</v>
      </c>
      <c r="J29" s="29">
        <v>5088</v>
      </c>
      <c r="K29" s="30">
        <f>(J29/J37)*100</f>
        <v>1.1253674364492534</v>
      </c>
      <c r="L29" s="38">
        <v>55</v>
      </c>
      <c r="M29" s="30">
        <f>(L29/L37)*100</f>
        <v>6.0612071720611407E-2</v>
      </c>
    </row>
    <row r="30" spans="1:13" ht="15" x14ac:dyDescent="0.25">
      <c r="A30" s="5"/>
      <c r="C30" s="13"/>
      <c r="D30" s="17"/>
      <c r="E30" s="14"/>
      <c r="F30" s="17"/>
      <c r="G30" s="14"/>
      <c r="H30" s="17"/>
      <c r="I30" s="15"/>
      <c r="J30" s="17"/>
      <c r="K30" s="14"/>
      <c r="L30" s="17"/>
      <c r="M30" s="14"/>
    </row>
    <row r="31" spans="1:13" x14ac:dyDescent="0.3">
      <c r="A31" s="6" t="s">
        <v>17</v>
      </c>
      <c r="C31" s="13"/>
      <c r="D31" s="17"/>
      <c r="E31" s="14"/>
      <c r="F31" s="17"/>
      <c r="G31" s="14"/>
      <c r="H31" s="17"/>
      <c r="I31" s="15"/>
      <c r="J31" s="17"/>
      <c r="K31" s="14"/>
      <c r="L31" s="17"/>
      <c r="M31" s="14"/>
    </row>
    <row r="32" spans="1:13" x14ac:dyDescent="0.3">
      <c r="A32" s="5" t="s">
        <v>18</v>
      </c>
      <c r="B32" s="17">
        <v>17916</v>
      </c>
      <c r="C32" s="14">
        <f>B32/B37*100</f>
        <v>3.1999885689178158</v>
      </c>
      <c r="D32" s="17">
        <v>17080</v>
      </c>
      <c r="E32" s="14">
        <f>D32/D37*100</f>
        <v>3.6555167697901929</v>
      </c>
      <c r="F32" s="17">
        <v>828</v>
      </c>
      <c r="G32" s="14">
        <f>F32/F37*100</f>
        <v>0.89582273961635417</v>
      </c>
      <c r="H32" s="17">
        <v>16991</v>
      </c>
      <c r="I32" s="14">
        <f>(H32/H37)*100</f>
        <v>3.1289247371231794</v>
      </c>
      <c r="J32" s="17">
        <v>16178</v>
      </c>
      <c r="K32" s="14">
        <f>(J32/J37)*100</f>
        <v>3.5782614754080235</v>
      </c>
      <c r="L32" s="17">
        <v>812</v>
      </c>
      <c r="M32" s="14">
        <f>(L32/L37)*100</f>
        <v>0.89485458612975388</v>
      </c>
    </row>
    <row r="33" spans="1:13" x14ac:dyDescent="0.3">
      <c r="A33" s="5" t="s">
        <v>19</v>
      </c>
      <c r="B33" s="17">
        <v>273090</v>
      </c>
      <c r="C33" s="14">
        <f>B33/B37*100</f>
        <v>48.776784900969325</v>
      </c>
      <c r="D33" s="17">
        <v>230141</v>
      </c>
      <c r="E33" s="14">
        <f>D33/D37*100</f>
        <v>49.255520194161875</v>
      </c>
      <c r="F33" s="17">
        <v>42860</v>
      </c>
      <c r="G33" s="14">
        <f>F33/F37*100</f>
        <v>46.370727801880363</v>
      </c>
      <c r="H33" s="17">
        <v>259755</v>
      </c>
      <c r="I33" s="14">
        <f>(H33/H37)*100</f>
        <v>47.834373791503232</v>
      </c>
      <c r="J33" s="17">
        <v>220521</v>
      </c>
      <c r="K33" s="14">
        <f>(J33/J37)*100</f>
        <v>48.774990655115133</v>
      </c>
      <c r="L33" s="17">
        <v>39171</v>
      </c>
      <c r="M33" s="14">
        <f xml:space="preserve"> (L33/L37) *100</f>
        <v>43.167917479419451</v>
      </c>
    </row>
    <row r="34" spans="1:13" x14ac:dyDescent="0.3">
      <c r="A34" s="5" t="s">
        <v>20</v>
      </c>
      <c r="B34" s="17">
        <v>138076</v>
      </c>
      <c r="C34" s="14">
        <f>B34/B37*100</f>
        <v>24.661845369607967</v>
      </c>
      <c r="D34" s="17">
        <v>118259</v>
      </c>
      <c r="E34" s="14">
        <f>D34/D37*100</f>
        <v>25.310173166195462</v>
      </c>
      <c r="F34" s="17">
        <v>19763</v>
      </c>
      <c r="G34" s="14">
        <f>F34/F37*100</f>
        <v>21.381817394973439</v>
      </c>
      <c r="H34" s="17">
        <v>138741</v>
      </c>
      <c r="I34" s="14">
        <f>(H34/H37)*100</f>
        <v>25.54941715927297</v>
      </c>
      <c r="J34" s="17">
        <v>117332</v>
      </c>
      <c r="K34" s="14">
        <f>(J34/J37) *100</f>
        <v>25.951574696042414</v>
      </c>
      <c r="L34" s="17">
        <v>21367</v>
      </c>
      <c r="M34" s="14">
        <f xml:space="preserve"> (L34/L37) *100</f>
        <v>23.547238844623706</v>
      </c>
    </row>
    <row r="35" spans="1:13" x14ac:dyDescent="0.3">
      <c r="A35" s="7" t="s">
        <v>21</v>
      </c>
      <c r="B35" s="17">
        <v>110171</v>
      </c>
      <c r="C35" s="14">
        <f>B35/B37*100</f>
        <v>19.677714926671396</v>
      </c>
      <c r="D35" s="17">
        <v>86983</v>
      </c>
      <c r="E35" s="14">
        <f>D35/D37*100</f>
        <v>18.616382622169812</v>
      </c>
      <c r="F35" s="17">
        <v>23144</v>
      </c>
      <c r="G35" s="14">
        <f>F35/F37*100</f>
        <v>25.039760248406886</v>
      </c>
      <c r="H35" s="17">
        <v>109031</v>
      </c>
      <c r="I35" s="14">
        <f>(H35/H37)*100</f>
        <v>20.078264552602988</v>
      </c>
      <c r="J35" s="17">
        <v>84558</v>
      </c>
      <c r="K35" s="14">
        <f>(J35/J37) *100</f>
        <v>18.702598209763359</v>
      </c>
      <c r="L35" s="17">
        <v>24418</v>
      </c>
      <c r="M35" s="14">
        <f xml:space="preserve"> (L35/L37) *100</f>
        <v>26.909555768616173</v>
      </c>
    </row>
    <row r="36" spans="1:13" x14ac:dyDescent="0.3">
      <c r="A36" s="8" t="s">
        <v>22</v>
      </c>
      <c r="B36" s="17">
        <v>20624</v>
      </c>
      <c r="C36" s="14">
        <f>B36/B37*100</f>
        <v>3.6836662338335024</v>
      </c>
      <c r="D36" s="17">
        <v>14776</v>
      </c>
      <c r="E36" s="14">
        <f>D36/D37*100</f>
        <v>3.1624072476826637</v>
      </c>
      <c r="F36" s="17">
        <v>5831</v>
      </c>
      <c r="G36" s="14">
        <f>F36/F37*100</f>
        <v>6.3086260805591321</v>
      </c>
      <c r="H36" s="17">
        <v>18512</v>
      </c>
      <c r="I36" s="14">
        <f>(H36/H37)*100</f>
        <v>3.4090197594976335</v>
      </c>
      <c r="J36" s="17">
        <v>13530</v>
      </c>
      <c r="K36" s="14">
        <f>(J36/J37)*100</f>
        <v>2.992574963671069</v>
      </c>
      <c r="L36" s="17">
        <v>4973</v>
      </c>
      <c r="M36" s="14">
        <f>(L36/L37)*100</f>
        <v>5.4804333212109189</v>
      </c>
    </row>
    <row r="37" spans="1:13" x14ac:dyDescent="0.3">
      <c r="A37" s="9" t="s">
        <v>6</v>
      </c>
      <c r="B37" s="39">
        <v>559877</v>
      </c>
      <c r="C37" s="40">
        <v>100</v>
      </c>
      <c r="D37" s="39">
        <v>467239</v>
      </c>
      <c r="E37" s="40">
        <v>100</v>
      </c>
      <c r="F37" s="39">
        <v>92429</v>
      </c>
      <c r="G37" s="40">
        <v>100</v>
      </c>
      <c r="H37" s="36">
        <v>543030</v>
      </c>
      <c r="I37" s="16">
        <v>100</v>
      </c>
      <c r="J37" s="18">
        <v>452119</v>
      </c>
      <c r="K37" s="16">
        <v>100</v>
      </c>
      <c r="L37" s="18">
        <v>90741</v>
      </c>
      <c r="M37" s="16">
        <v>100</v>
      </c>
    </row>
    <row r="38" spans="1:13" x14ac:dyDescent="0.3">
      <c r="A38" s="45" t="s">
        <v>35</v>
      </c>
    </row>
    <row r="39" spans="1:13" s="42" customFormat="1" ht="13.2" x14ac:dyDescent="0.2">
      <c r="A39" s="41" t="s">
        <v>37</v>
      </c>
      <c r="B39" s="41"/>
      <c r="C39" s="41"/>
      <c r="D39" s="41"/>
      <c r="E39" s="41"/>
      <c r="F39" s="41"/>
    </row>
    <row r="40" spans="1:13" x14ac:dyDescent="0.3">
      <c r="A40" s="46" t="s">
        <v>38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3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1">
    <mergeCell ref="A40:K40"/>
    <mergeCell ref="A1:M2"/>
    <mergeCell ref="B3:G3"/>
    <mergeCell ref="H3:M3"/>
    <mergeCell ref="A4:A5"/>
    <mergeCell ref="B4:C5"/>
    <mergeCell ref="D4:E5"/>
    <mergeCell ref="F4:G5"/>
    <mergeCell ref="H4:I5"/>
    <mergeCell ref="J4:K5"/>
    <mergeCell ref="L4:M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 1.3-2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2013-02-28T09:00:59Z</cp:lastPrinted>
  <dcterms:created xsi:type="dcterms:W3CDTF">2010-10-29T12:03:34Z</dcterms:created>
  <dcterms:modified xsi:type="dcterms:W3CDTF">2013-03-08T16:10:32Z</dcterms:modified>
</cp:coreProperties>
</file>